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pobeha2743707\Desktop\Výzva_minister\"/>
    </mc:Choice>
  </mc:AlternateContent>
  <bookViews>
    <workbookView xWindow="0" yWindow="0" windowWidth="28800" windowHeight="12450"/>
  </bookViews>
  <sheets>
    <sheet name="Návod na vyplnenie" sheetId="4" r:id="rId1"/>
    <sheet name="Hárok na vyplnenie" sheetId="1" r:id="rId2"/>
    <sheet name="municipality_správne obvody" sheetId="3" r:id="rId3"/>
    <sheet name="správne obvody stĺpce" sheetId="13" r:id="rId4"/>
    <sheet name="číselník kompetencií" sheetId="6" r:id="rId5"/>
  </sheets>
  <definedNames>
    <definedName name="_bookmark0" localSheetId="4">'číselník kompetencií'!$A$199</definedName>
    <definedName name="_bookmark1" localSheetId="4">'číselník kompetencií'!$A$208</definedName>
    <definedName name="_bookmark10" localSheetId="4">'číselník kompetencií'!$A$1494</definedName>
    <definedName name="_bookmark100" localSheetId="4">'číselník kompetencií'!$A$3609</definedName>
    <definedName name="_bookmark101" localSheetId="4">'číselník kompetencií'!$A$3620</definedName>
    <definedName name="_bookmark102" localSheetId="4">'číselník kompetencií'!$A$3669</definedName>
    <definedName name="_bookmark103" localSheetId="4">'číselník kompetencií'!$A$7317</definedName>
    <definedName name="_bookmark11" localSheetId="4">'číselník kompetencií'!$A$1498</definedName>
    <definedName name="_bookmark12" localSheetId="4">'číselník kompetencií'!$A$1505</definedName>
    <definedName name="_bookmark13" localSheetId="4">'číselník kompetencií'!$A$1543</definedName>
    <definedName name="_bookmark14" localSheetId="4">'číselník kompetencií'!$A$1555</definedName>
    <definedName name="_bookmark15" localSheetId="4">'číselník kompetencií'!$A$1560</definedName>
    <definedName name="_bookmark16" localSheetId="4">'číselník kompetencií'!$A$1573</definedName>
    <definedName name="_bookmark17" localSheetId="4">'číselník kompetencií'!$A$1574</definedName>
    <definedName name="_bookmark18" localSheetId="4">'číselník kompetencií'!$A$1576</definedName>
    <definedName name="_bookmark19" localSheetId="4">'číselník kompetencií'!$A$1582</definedName>
    <definedName name="_bookmark2" localSheetId="4">'číselník kompetencií'!$A$223</definedName>
    <definedName name="_bookmark20" localSheetId="4">'číselník kompetencií'!$A$1587</definedName>
    <definedName name="_bookmark21" localSheetId="4">'číselník kompetencií'!$A$1589</definedName>
    <definedName name="_bookmark22" localSheetId="4">'číselník kompetencií'!$A$1591</definedName>
    <definedName name="_bookmark23" localSheetId="4">'číselník kompetencií'!$A$1612</definedName>
    <definedName name="_bookmark24" localSheetId="4">'číselník kompetencií'!$A$1613</definedName>
    <definedName name="_bookmark25" localSheetId="4">'číselník kompetencií'!$A$1615</definedName>
    <definedName name="_bookmark26" localSheetId="4">'číselník kompetencií'!$A$1685</definedName>
    <definedName name="_bookmark27" localSheetId="4">'číselník kompetencií'!$A$1697</definedName>
    <definedName name="_bookmark28" localSheetId="4">'číselník kompetencií'!$A$1849</definedName>
    <definedName name="_bookmark29" localSheetId="4">'číselník kompetencií'!$A$2009</definedName>
    <definedName name="_bookmark3" localSheetId="4">'číselník kompetencií'!$A$224</definedName>
    <definedName name="_bookmark30" localSheetId="4">'číselník kompetencií'!$A$2014</definedName>
    <definedName name="_bookmark31" localSheetId="4">'číselník kompetencií'!$A$2016</definedName>
    <definedName name="_bookmark32" localSheetId="4">'číselník kompetencií'!$A$2018</definedName>
    <definedName name="_bookmark33" localSheetId="4">'číselník kompetencií'!$A$2062</definedName>
    <definedName name="_bookmark34" localSheetId="4">'číselník kompetencií'!$A$2066</definedName>
    <definedName name="_bookmark35" localSheetId="4">'číselník kompetencií'!$A$2075</definedName>
    <definedName name="_bookmark36" localSheetId="4">'číselník kompetencií'!$A$2121</definedName>
    <definedName name="_bookmark37" localSheetId="4">'číselník kompetencií'!$A$2130</definedName>
    <definedName name="_bookmark38" localSheetId="4">'číselník kompetencií'!$A$2131</definedName>
    <definedName name="_bookmark39" localSheetId="4">'číselník kompetencií'!$A$2134</definedName>
    <definedName name="_bookmark4" localSheetId="4">'číselník kompetencií'!$A$227</definedName>
    <definedName name="_bookmark40" localSheetId="4">'číselník kompetencií'!$A$2240</definedName>
    <definedName name="_bookmark41" localSheetId="4">'číselník kompetencií'!$A$2252</definedName>
    <definedName name="_bookmark42" localSheetId="4">'číselník kompetencií'!$A$2304</definedName>
    <definedName name="_bookmark43" localSheetId="4">'číselník kompetencií'!$A$2358</definedName>
    <definedName name="_bookmark44" localSheetId="4">'číselník kompetencií'!$A$2383</definedName>
    <definedName name="_bookmark45" localSheetId="4">'číselník kompetencií'!$A$2384</definedName>
    <definedName name="_bookmark46" localSheetId="4">'číselník kompetencií'!$A$2386</definedName>
    <definedName name="_bookmark47" localSheetId="4">'číselník kompetencií'!$A$2424</definedName>
    <definedName name="_bookmark48" localSheetId="4">'číselník kompetencií'!$A$2505</definedName>
    <definedName name="_bookmark49" localSheetId="4">'číselník kompetencií'!$A$2540</definedName>
    <definedName name="_bookmark5" localSheetId="4">'číselník kompetencií'!$A$1061</definedName>
    <definedName name="_bookmark50" localSheetId="4">'číselník kompetencií'!$A$2565</definedName>
    <definedName name="_bookmark51" localSheetId="4">'číselník kompetencií'!$A$2583</definedName>
    <definedName name="_bookmark52" localSheetId="4">'číselník kompetencií'!$A$2585</definedName>
    <definedName name="_bookmark53" localSheetId="4">'číselník kompetencií'!$A$2588</definedName>
    <definedName name="_bookmark54" localSheetId="4">'číselník kompetencií'!$A$2601</definedName>
    <definedName name="_bookmark55" localSheetId="4">'číselník kompetencií'!$A$2607</definedName>
    <definedName name="_bookmark56" localSheetId="4">'číselník kompetencií'!$A$2701</definedName>
    <definedName name="_bookmark57" localSheetId="4">'číselník kompetencií'!$A$2844</definedName>
    <definedName name="_bookmark58" localSheetId="4">'číselník kompetencií'!$A$2907</definedName>
    <definedName name="_bookmark59" localSheetId="4">'číselník kompetencií'!$A$2908</definedName>
    <definedName name="_bookmark6" localSheetId="4">'číselník kompetencií'!$A$1101</definedName>
    <definedName name="_bookmark60" localSheetId="4">'číselník kompetencií'!$A$2911</definedName>
    <definedName name="_bookmark61" localSheetId="4">'číselník kompetencií'!$A$2916</definedName>
    <definedName name="_bookmark62" localSheetId="4">'číselník kompetencií'!$A$2945</definedName>
    <definedName name="_bookmark63" localSheetId="4">'číselník kompetencií'!$A$2964</definedName>
    <definedName name="_bookmark64" localSheetId="4">'číselník kompetencií'!$A$2970</definedName>
    <definedName name="_bookmark65" localSheetId="4">'číselník kompetencií'!$A$3034</definedName>
    <definedName name="_bookmark66" localSheetId="4">'číselník kompetencií'!$A$3035</definedName>
    <definedName name="_bookmark67" localSheetId="4">'číselník kompetencií'!$A$3037</definedName>
    <definedName name="_bookmark68" localSheetId="4">'číselník kompetencií'!$A$3049</definedName>
    <definedName name="_bookmark69" localSheetId="4">'číselník kompetencií'!$A$3051</definedName>
    <definedName name="_bookmark7" localSheetId="4">'číselník kompetencií'!$A$1315</definedName>
    <definedName name="_bookmark70" localSheetId="4">'číselník kompetencií'!$A$3075</definedName>
    <definedName name="_bookmark71" localSheetId="4">'číselník kompetencií'!$A$3079</definedName>
    <definedName name="_bookmark72" localSheetId="4">'číselník kompetencií'!$A$3085</definedName>
    <definedName name="_bookmark73" localSheetId="4">'číselník kompetencií'!$A$3086</definedName>
    <definedName name="_bookmark74" localSheetId="4">'číselník kompetencií'!$A$3088</definedName>
    <definedName name="_bookmark75" localSheetId="4">'číselník kompetencií'!$A$3106</definedName>
    <definedName name="_bookmark76" localSheetId="4">'číselník kompetencií'!$A$3110</definedName>
    <definedName name="_bookmark77" localSheetId="4">'číselník kompetencií'!$A$3117</definedName>
    <definedName name="_bookmark78" localSheetId="4">'číselník kompetencií'!$A$3128</definedName>
    <definedName name="_bookmark79" localSheetId="4">'číselník kompetencií'!$A$3148</definedName>
    <definedName name="_bookmark8" localSheetId="4">'číselník kompetencií'!$A$1462</definedName>
    <definedName name="_bookmark80" localSheetId="4">'číselník kompetencií'!$A$3149</definedName>
    <definedName name="_bookmark81" localSheetId="4">'číselník kompetencií'!$A$3152</definedName>
    <definedName name="_bookmark82" localSheetId="4">'číselník kompetencií'!$A$3158</definedName>
    <definedName name="_bookmark83" localSheetId="4">'číselník kompetencií'!$A$3256</definedName>
    <definedName name="_bookmark84" localSheetId="4">'číselník kompetencií'!$A$3265</definedName>
    <definedName name="_bookmark85" localSheetId="4">'číselník kompetencií'!$A$3283</definedName>
    <definedName name="_bookmark86" localSheetId="4">'číselník kompetencií'!$A$3327</definedName>
    <definedName name="_bookmark87" localSheetId="4">'číselník kompetencií'!$A$3328</definedName>
    <definedName name="_bookmark88" localSheetId="4">'číselník kompetencií'!$A$3330</definedName>
    <definedName name="_bookmark89" localSheetId="4">'číselník kompetencií'!$A$3340</definedName>
    <definedName name="_bookmark9" localSheetId="4">'číselník kompetencií'!$A$1493</definedName>
    <definedName name="_bookmark90" localSheetId="4">'číselník kompetencií'!$A$3366</definedName>
    <definedName name="_bookmark91" localSheetId="4">'číselník kompetencií'!$A$3387</definedName>
    <definedName name="_bookmark92" localSheetId="4">'číselník kompetencií'!$A$3443</definedName>
    <definedName name="_bookmark93" localSheetId="4">'číselník kompetencií'!$A$3459</definedName>
    <definedName name="_bookmark94" localSheetId="4">'číselník kompetencií'!$A$3460</definedName>
    <definedName name="_bookmark95" localSheetId="4">'číselník kompetencií'!$A$3462</definedName>
    <definedName name="_bookmark96" localSheetId="4">'číselník kompetencií'!$A$3491</definedName>
    <definedName name="_bookmark97" localSheetId="4">'číselník kompetencií'!$A$3545</definedName>
    <definedName name="_bookmark98" localSheetId="4">'číselník kompetencií'!$A$3579</definedName>
    <definedName name="_bookmark99" localSheetId="4">'číselník kompetencií'!$A$3601</definedName>
    <definedName name="_xlnm._FilterDatabase" localSheetId="2" hidden="1">'municipality_správne obvody'!$A$1:$E$1050</definedName>
    <definedName name="Bardejov">'správne obvody stĺpce'!$A$2:$A$76</definedName>
    <definedName name="Čierna_nad_Tisou">'správne obvody stĺpce'!$B$2:$B$7</definedName>
    <definedName name="Dobšiná">'správne obvody stĺpce'!$C$2:$C$9</definedName>
    <definedName name="Fiľakovo">'správne obvody stĺpce'!$D$2:$D$20</definedName>
    <definedName name="Gelnica">'správne obvody stĺpce'!$E$2:$E$10</definedName>
    <definedName name="Giraltovce">'správne obvody stĺpce'!$F$2:$F$30</definedName>
    <definedName name="Hanušovce_nad_Topľou">'správne obvody stĺpce'!$G$2:$G$21</definedName>
    <definedName name="Hnúšťa">'správne obvody stĺpce'!$H$2:$H$23</definedName>
    <definedName name="Jelšava">'správne obvody stĺpce'!$I$2:$I$11</definedName>
    <definedName name="Kežmarok">'správne obvody stĺpce'!$J$2:$J$26</definedName>
    <definedName name="Kráľovský_Chlmec">'správne obvody stĺpce'!$K$2:$K$18</definedName>
    <definedName name="Levoča">'správne obvody stĺpce'!$L$2:$L$15</definedName>
    <definedName name="Lučenec">'správne obvody stĺpce'!$M$2:$M$42</definedName>
    <definedName name="Medzev">'správne obvody stĺpce'!$N$2:$N$7</definedName>
    <definedName name="Medzilaborce">'správne obvody stĺpce'!$O$2:$O$18</definedName>
    <definedName name="Michalovce">'správne obvody stĺpce'!$P$2:$P$64</definedName>
    <definedName name="Moldava_nad_Bodvou">'správne obvody stĺpce'!$Q$2:$Q$22</definedName>
    <definedName name="_xlnm.Print_Area" localSheetId="1">'Hárok na vyplnenie'!$A$1:$X$32</definedName>
    <definedName name="Plaveč">'správne obvody stĺpce'!$R$2:$R$12</definedName>
    <definedName name="Plešivec">'správne obvody stĺpce'!$S$2:$S$14</definedName>
    <definedName name="Poltár">'správne obvody stĺpce'!$T$2:$T$12</definedName>
    <definedName name="Revúca">'správne obvody stĺpce'!$U$2:$U$13</definedName>
    <definedName name="Rimavská_Sobota">'správne obvody stĺpce'!$V$2:$V$78</definedName>
    <definedName name="Rožňava">'správne obvody stĺpce'!$W$2:$W$40</definedName>
    <definedName name="Sabinov">'správne obvody stĺpce'!$X$2:$X$39</definedName>
    <definedName name="Sečovce">'správne obvody stĺpce'!$Y$2:$Y$16</definedName>
    <definedName name="Snina">'správne obvody stĺpce'!$Z$2:$Z$35</definedName>
    <definedName name="Sobrance">'správne obvody stĺpce'!$AA$2:$AA$44</definedName>
    <definedName name="Spišská_Stará_Ves">'správne obvody stĺpce'!$AB$2:$AB$14</definedName>
    <definedName name="Spišské_Podhradie">'správne obvody stĺpce'!$AC$2:$AC$16</definedName>
    <definedName name="Stará_Ľubovňa">'správne obvody stĺpce'!$AD$2:$AD$34</definedName>
    <definedName name="Streda_nad_Bodrogom">'správne obvody stĺpce'!$AE$2:$AE$16</definedName>
    <definedName name="Stropkov">'správne obvody stĺpce'!$AF$2:$AF$48</definedName>
    <definedName name="Svidník">'správne obvody stĺpce'!$AG$2:$AG$49</definedName>
    <definedName name="Tornaľa">'správne obvody stĺpce'!$AH$2:$AH$38</definedName>
    <definedName name="Trebišov">'správne obvody stĺpce'!$AI$2:$AI$29</definedName>
    <definedName name="Veľké_Kapušany">'správne obvody stĺpce'!$AJ$2:$AJ$20</definedName>
    <definedName name="Veľký_Krtíš">'správne obvody stĺpce'!$AK$2:$AK$54</definedName>
    <definedName name="Vranov_nad_Topľou">'správne obvody stĺpce'!$AL$2:$AL$47</definedName>
  </definedNames>
  <calcPr calcId="162913"/>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 l="1"/>
  <c r="L10" i="1"/>
  <c r="R36" i="3" l="1"/>
  <c r="R35" i="3"/>
  <c r="R34" i="3"/>
  <c r="R33" i="3"/>
  <c r="R28" i="3"/>
  <c r="R27" i="3"/>
  <c r="R26" i="3"/>
  <c r="R25" i="3"/>
  <c r="R24" i="3"/>
  <c r="R22" i="3"/>
  <c r="R21" i="3"/>
  <c r="R20" i="3"/>
  <c r="R19" i="3"/>
  <c r="R17" i="3"/>
  <c r="R16" i="3"/>
  <c r="R15" i="3"/>
  <c r="R14" i="3"/>
  <c r="R13" i="3"/>
  <c r="R11" i="3"/>
  <c r="R10" i="3"/>
  <c r="R9" i="3"/>
  <c r="R7" i="3"/>
  <c r="R6" i="3"/>
  <c r="R5" i="3"/>
  <c r="R4" i="3"/>
  <c r="R2" i="3"/>
  <c r="D12" i="1"/>
  <c r="C62" i="1" l="1"/>
  <c r="C21" i="1"/>
  <c r="C20" i="1" l="1"/>
  <c r="C22" i="1"/>
  <c r="C23" i="1"/>
  <c r="D23" i="1" s="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19" i="1"/>
  <c r="D19" i="1" s="1"/>
  <c r="L15" i="1" l="1"/>
  <c r="D8" i="1"/>
  <c r="F8" i="1" l="1"/>
  <c r="D151" i="1" l="1"/>
  <c r="E9" i="1"/>
  <c r="D20" i="1"/>
  <c r="AC20" i="1" s="1"/>
  <c r="D21" i="1"/>
  <c r="AN21" i="1" s="1"/>
  <c r="D22" i="1"/>
  <c r="AN23" i="1"/>
  <c r="D24" i="1"/>
  <c r="D25" i="1"/>
  <c r="AI25" i="1" s="1"/>
  <c r="D26" i="1"/>
  <c r="D27" i="1"/>
  <c r="D28" i="1"/>
  <c r="D29" i="1"/>
  <c r="D30" i="1"/>
  <c r="D31" i="1"/>
  <c r="D32" i="1"/>
  <c r="D33" i="1"/>
  <c r="D34" i="1"/>
  <c r="AI34" i="1" s="1"/>
  <c r="D35" i="1"/>
  <c r="AK35" i="1" s="1"/>
  <c r="D36" i="1"/>
  <c r="AK36" i="1" s="1"/>
  <c r="D37" i="1"/>
  <c r="AJ37" i="1" s="1"/>
  <c r="D38" i="1"/>
  <c r="AI38" i="1" s="1"/>
  <c r="D39" i="1"/>
  <c r="D40" i="1"/>
  <c r="AC40" i="1" s="1"/>
  <c r="D41" i="1"/>
  <c r="AF41" i="1" s="1"/>
  <c r="D42" i="1"/>
  <c r="AI42" i="1" s="1"/>
  <c r="D43" i="1"/>
  <c r="AK43" i="1" s="1"/>
  <c r="D44" i="1"/>
  <c r="AK44" i="1" s="1"/>
  <c r="D45" i="1"/>
  <c r="AJ45" i="1" s="1"/>
  <c r="D46" i="1"/>
  <c r="D47" i="1"/>
  <c r="D48" i="1"/>
  <c r="AC48" i="1" s="1"/>
  <c r="D49" i="1"/>
  <c r="AF49" i="1" s="1"/>
  <c r="D50" i="1"/>
  <c r="AI50" i="1" s="1"/>
  <c r="D51" i="1"/>
  <c r="AK51" i="1" s="1"/>
  <c r="D52" i="1"/>
  <c r="AI52" i="1" s="1"/>
  <c r="D53" i="1"/>
  <c r="AJ53" i="1" s="1"/>
  <c r="D54" i="1"/>
  <c r="AI54" i="1" s="1"/>
  <c r="D55" i="1"/>
  <c r="D56" i="1"/>
  <c r="AC56" i="1" s="1"/>
  <c r="D57" i="1"/>
  <c r="AF57" i="1" s="1"/>
  <c r="D58" i="1"/>
  <c r="AI58" i="1" s="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AE19" i="1"/>
  <c r="F9" i="1"/>
  <c r="G9" i="1"/>
  <c r="H9" i="1"/>
  <c r="I9" i="1"/>
  <c r="J9" i="1"/>
  <c r="Y162" i="1" l="1"/>
  <c r="AG162" i="1"/>
  <c r="AO162" i="1"/>
  <c r="AH162" i="1"/>
  <c r="AP162" i="1"/>
  <c r="AC162" i="1"/>
  <c r="AK162" i="1"/>
  <c r="AI162" i="1"/>
  <c r="AJ162" i="1"/>
  <c r="AN162" i="1"/>
  <c r="AD162" i="1"/>
  <c r="AQ162" i="1"/>
  <c r="AE162" i="1"/>
  <c r="AL162" i="1"/>
  <c r="AM162" i="1"/>
  <c r="Z162" i="1"/>
  <c r="AA162" i="1"/>
  <c r="AF162" i="1"/>
  <c r="AB162" i="1"/>
  <c r="Y113" i="1"/>
  <c r="AD113" i="1"/>
  <c r="AJ113" i="1"/>
  <c r="AK113" i="1"/>
  <c r="AF113" i="1"/>
  <c r="AN113" i="1"/>
  <c r="AC113" i="1"/>
  <c r="AP113" i="1"/>
  <c r="AE113" i="1"/>
  <c r="AQ113" i="1"/>
  <c r="AI113" i="1"/>
  <c r="AL113" i="1"/>
  <c r="AM113" i="1"/>
  <c r="AH113" i="1"/>
  <c r="AO113" i="1"/>
  <c r="AG113" i="1"/>
  <c r="Z113" i="1"/>
  <c r="AB113" i="1"/>
  <c r="AA113" i="1"/>
  <c r="Y81" i="1"/>
  <c r="AJ81" i="1"/>
  <c r="AI81" i="1"/>
  <c r="AE81" i="1"/>
  <c r="AN81" i="1"/>
  <c r="AF81" i="1"/>
  <c r="AO81" i="1"/>
  <c r="AP81" i="1"/>
  <c r="AC81" i="1"/>
  <c r="AQ81" i="1"/>
  <c r="AH81" i="1"/>
  <c r="AK81" i="1"/>
  <c r="AL81" i="1"/>
  <c r="AG81" i="1"/>
  <c r="AM81" i="1"/>
  <c r="AB81" i="1"/>
  <c r="Z81" i="1"/>
  <c r="AD81" i="1"/>
  <c r="AA81" i="1"/>
  <c r="Y177" i="1"/>
  <c r="AF177" i="1"/>
  <c r="AN177" i="1"/>
  <c r="AG177" i="1"/>
  <c r="AO177" i="1"/>
  <c r="AJ177" i="1"/>
  <c r="AM177" i="1"/>
  <c r="AC177" i="1"/>
  <c r="AP177" i="1"/>
  <c r="AH177" i="1"/>
  <c r="AI177" i="1"/>
  <c r="AK177" i="1"/>
  <c r="Z177" i="1"/>
  <c r="AE177" i="1"/>
  <c r="AB177" i="1"/>
  <c r="AL177" i="1"/>
  <c r="AQ177" i="1"/>
  <c r="AA177" i="1"/>
  <c r="AD177" i="1"/>
  <c r="Y161" i="1"/>
  <c r="AF161" i="1"/>
  <c r="AN161" i="1"/>
  <c r="AG161" i="1"/>
  <c r="AO161" i="1"/>
  <c r="AJ161" i="1"/>
  <c r="AK161" i="1"/>
  <c r="AL161" i="1"/>
  <c r="AD161" i="1"/>
  <c r="AQ161" i="1"/>
  <c r="AE161" i="1"/>
  <c r="AH161" i="1"/>
  <c r="Z161" i="1"/>
  <c r="AB161" i="1"/>
  <c r="AI161" i="1"/>
  <c r="AM161" i="1"/>
  <c r="AP161" i="1"/>
  <c r="AA161" i="1"/>
  <c r="AC161" i="1"/>
  <c r="Y144" i="1"/>
  <c r="AE144" i="1"/>
  <c r="AM144" i="1"/>
  <c r="AF144" i="1"/>
  <c r="AN144" i="1"/>
  <c r="AI144" i="1"/>
  <c r="AQ144" i="1"/>
  <c r="AJ144" i="1"/>
  <c r="AC144" i="1"/>
  <c r="AK144" i="1"/>
  <c r="AP144" i="1"/>
  <c r="AG144" i="1"/>
  <c r="AB144" i="1"/>
  <c r="AH144" i="1"/>
  <c r="AL144" i="1"/>
  <c r="Z144" i="1"/>
  <c r="AA144" i="1"/>
  <c r="AD144" i="1"/>
  <c r="AO144" i="1"/>
  <c r="Y128" i="1"/>
  <c r="AI128" i="1"/>
  <c r="AQ128" i="1"/>
  <c r="AJ128" i="1"/>
  <c r="AK128" i="1"/>
  <c r="AL128" i="1"/>
  <c r="AE128" i="1"/>
  <c r="AO128" i="1"/>
  <c r="AF128" i="1"/>
  <c r="AP128" i="1"/>
  <c r="AG128" i="1"/>
  <c r="AM128" i="1"/>
  <c r="AN128" i="1"/>
  <c r="AB128" i="1"/>
  <c r="AC128" i="1"/>
  <c r="AD128" i="1"/>
  <c r="Z128" i="1"/>
  <c r="AA128" i="1"/>
  <c r="AH128" i="1"/>
  <c r="Y120" i="1"/>
  <c r="AI120" i="1"/>
  <c r="AQ120" i="1"/>
  <c r="AJ120" i="1"/>
  <c r="AE120" i="1"/>
  <c r="AM120" i="1"/>
  <c r="AN120" i="1"/>
  <c r="AC120" i="1"/>
  <c r="AO120" i="1"/>
  <c r="AG120" i="1"/>
  <c r="AH120" i="1"/>
  <c r="AK120" i="1"/>
  <c r="AF120" i="1"/>
  <c r="AL120" i="1"/>
  <c r="AB120" i="1"/>
  <c r="Z120" i="1"/>
  <c r="AP120" i="1"/>
  <c r="AD120" i="1"/>
  <c r="AA120" i="1"/>
  <c r="Y112" i="1"/>
  <c r="AC112" i="1"/>
  <c r="AK112" i="1"/>
  <c r="AG112" i="1"/>
  <c r="AP112" i="1"/>
  <c r="AH112" i="1"/>
  <c r="AQ112" i="1"/>
  <c r="AL112" i="1"/>
  <c r="AD112" i="1"/>
  <c r="AE112" i="1"/>
  <c r="AJ112" i="1"/>
  <c r="AM112" i="1"/>
  <c r="AN112" i="1"/>
  <c r="AF112" i="1"/>
  <c r="AB112" i="1"/>
  <c r="AI112" i="1"/>
  <c r="AO112" i="1"/>
  <c r="Z112" i="1"/>
  <c r="AA112" i="1"/>
  <c r="Y104" i="1"/>
  <c r="AC104" i="1"/>
  <c r="AK104" i="1"/>
  <c r="AH104" i="1"/>
  <c r="AQ104" i="1"/>
  <c r="AI104" i="1"/>
  <c r="AD104" i="1"/>
  <c r="AM104" i="1"/>
  <c r="AF104" i="1"/>
  <c r="AG104" i="1"/>
  <c r="AN104" i="1"/>
  <c r="AO104" i="1"/>
  <c r="AP104" i="1"/>
  <c r="AJ104" i="1"/>
  <c r="AB104" i="1"/>
  <c r="AL104" i="1"/>
  <c r="Z104" i="1"/>
  <c r="AA104" i="1"/>
  <c r="AE104" i="1"/>
  <c r="Y96" i="1"/>
  <c r="AI96" i="1"/>
  <c r="AQ96" i="1"/>
  <c r="AD96" i="1"/>
  <c r="AM96" i="1"/>
  <c r="AC96" i="1"/>
  <c r="AN96" i="1"/>
  <c r="AE96" i="1"/>
  <c r="AO96" i="1"/>
  <c r="AH96" i="1"/>
  <c r="AJ96" i="1"/>
  <c r="AK96" i="1"/>
  <c r="AG96" i="1"/>
  <c r="AL96" i="1"/>
  <c r="AF96" i="1"/>
  <c r="AB96" i="1"/>
  <c r="Z96" i="1"/>
  <c r="AA96" i="1"/>
  <c r="AP96" i="1"/>
  <c r="Y88" i="1"/>
  <c r="AI88" i="1"/>
  <c r="AQ88" i="1"/>
  <c r="AE88" i="1"/>
  <c r="AN88" i="1"/>
  <c r="AH88" i="1"/>
  <c r="AJ88" i="1"/>
  <c r="AC88" i="1"/>
  <c r="AM88" i="1"/>
  <c r="AD88" i="1"/>
  <c r="AO88" i="1"/>
  <c r="AF88" i="1"/>
  <c r="AP88" i="1"/>
  <c r="AG88" i="1"/>
  <c r="AK88" i="1"/>
  <c r="AB88" i="1"/>
  <c r="AL88" i="1"/>
  <c r="Z88" i="1"/>
  <c r="AA88" i="1"/>
  <c r="Y80" i="1"/>
  <c r="AI80" i="1"/>
  <c r="AQ80" i="1"/>
  <c r="AF80" i="1"/>
  <c r="AO80" i="1"/>
  <c r="AK80" i="1"/>
  <c r="AC80" i="1"/>
  <c r="AL80" i="1"/>
  <c r="AP80" i="1"/>
  <c r="AD80" i="1"/>
  <c r="AH80" i="1"/>
  <c r="AJ80" i="1"/>
  <c r="AM80" i="1"/>
  <c r="AE80" i="1"/>
  <c r="AG80" i="1"/>
  <c r="AB80" i="1"/>
  <c r="Z80" i="1"/>
  <c r="AA80" i="1"/>
  <c r="AN80" i="1"/>
  <c r="Y72" i="1"/>
  <c r="AI72" i="1"/>
  <c r="AQ72" i="1"/>
  <c r="AF72" i="1"/>
  <c r="AN72" i="1"/>
  <c r="AK72" i="1"/>
  <c r="AE72" i="1"/>
  <c r="AP72" i="1"/>
  <c r="AG72" i="1"/>
  <c r="AM72" i="1"/>
  <c r="AO72" i="1"/>
  <c r="AD72" i="1"/>
  <c r="AH72" i="1"/>
  <c r="AJ72" i="1"/>
  <c r="AC72" i="1"/>
  <c r="AL72" i="1"/>
  <c r="AB72" i="1"/>
  <c r="Z72" i="1"/>
  <c r="AA72" i="1"/>
  <c r="Y64" i="1"/>
  <c r="AI64" i="1"/>
  <c r="AQ64" i="1"/>
  <c r="AE64" i="1"/>
  <c r="AM64" i="1"/>
  <c r="AF64" i="1"/>
  <c r="AN64" i="1"/>
  <c r="AD64" i="1"/>
  <c r="AK64" i="1"/>
  <c r="AL64" i="1"/>
  <c r="AO64" i="1"/>
  <c r="AG64" i="1"/>
  <c r="AH64" i="1"/>
  <c r="AC64" i="1"/>
  <c r="AJ64" i="1"/>
  <c r="AB64" i="1"/>
  <c r="Z64" i="1"/>
  <c r="AP64" i="1"/>
  <c r="AA64" i="1"/>
  <c r="Y194" i="1"/>
  <c r="AE194" i="1"/>
  <c r="AM194" i="1"/>
  <c r="AF194" i="1"/>
  <c r="AN194" i="1"/>
  <c r="AI194" i="1"/>
  <c r="AQ194" i="1"/>
  <c r="AG194" i="1"/>
  <c r="Z194" i="1"/>
  <c r="AH194" i="1"/>
  <c r="AJ194" i="1"/>
  <c r="AL194" i="1"/>
  <c r="AA194" i="1"/>
  <c r="AO194" i="1"/>
  <c r="AD194" i="1"/>
  <c r="AB194" i="1"/>
  <c r="AC194" i="1"/>
  <c r="AP194" i="1"/>
  <c r="AK194" i="1"/>
  <c r="Y137" i="1"/>
  <c r="AF137" i="1"/>
  <c r="AN137" i="1"/>
  <c r="AG137" i="1"/>
  <c r="AO137" i="1"/>
  <c r="AJ137" i="1"/>
  <c r="AC137" i="1"/>
  <c r="AK137" i="1"/>
  <c r="AD137" i="1"/>
  <c r="AL137" i="1"/>
  <c r="AP137" i="1"/>
  <c r="AQ137" i="1"/>
  <c r="AE137" i="1"/>
  <c r="AH137" i="1"/>
  <c r="AI137" i="1"/>
  <c r="Z137" i="1"/>
  <c r="AM137" i="1"/>
  <c r="AA137" i="1"/>
  <c r="AB137" i="1"/>
  <c r="Y105" i="1"/>
  <c r="AD105" i="1"/>
  <c r="AL105" i="1"/>
  <c r="AK105" i="1"/>
  <c r="AC105" i="1"/>
  <c r="AM105" i="1"/>
  <c r="AG105" i="1"/>
  <c r="AP105" i="1"/>
  <c r="AF105" i="1"/>
  <c r="AH105" i="1"/>
  <c r="AN105" i="1"/>
  <c r="AO105" i="1"/>
  <c r="AQ105" i="1"/>
  <c r="AJ105" i="1"/>
  <c r="AE105" i="1"/>
  <c r="Z105" i="1"/>
  <c r="AI105" i="1"/>
  <c r="AB105" i="1"/>
  <c r="AA105" i="1"/>
  <c r="Y89" i="1"/>
  <c r="AJ89" i="1"/>
  <c r="AH89" i="1"/>
  <c r="AQ89" i="1"/>
  <c r="AD89" i="1"/>
  <c r="AN89" i="1"/>
  <c r="AE89" i="1"/>
  <c r="AO89" i="1"/>
  <c r="AI89" i="1"/>
  <c r="AK89" i="1"/>
  <c r="AL89" i="1"/>
  <c r="AC89" i="1"/>
  <c r="AF89" i="1"/>
  <c r="AP89" i="1"/>
  <c r="AG89" i="1"/>
  <c r="Z89" i="1"/>
  <c r="AB89" i="1"/>
  <c r="AM89" i="1"/>
  <c r="AA89" i="1"/>
  <c r="Y193" i="1"/>
  <c r="AD193" i="1"/>
  <c r="AL193" i="1"/>
  <c r="AE193" i="1"/>
  <c r="AM193" i="1"/>
  <c r="AH193" i="1"/>
  <c r="AP193" i="1"/>
  <c r="AI193" i="1"/>
  <c r="AG193" i="1"/>
  <c r="AK193" i="1"/>
  <c r="AJ193" i="1"/>
  <c r="Z193" i="1"/>
  <c r="AO193" i="1"/>
  <c r="AF193" i="1"/>
  <c r="AQ193" i="1"/>
  <c r="AC193" i="1"/>
  <c r="AB193" i="1"/>
  <c r="AA193" i="1"/>
  <c r="AN193" i="1"/>
  <c r="Y169" i="1"/>
  <c r="AF169" i="1"/>
  <c r="AN169" i="1"/>
  <c r="AG169" i="1"/>
  <c r="AO169" i="1"/>
  <c r="AJ169" i="1"/>
  <c r="AE169" i="1"/>
  <c r="AH169" i="1"/>
  <c r="AL169" i="1"/>
  <c r="AM169" i="1"/>
  <c r="AC169" i="1"/>
  <c r="AP169" i="1"/>
  <c r="AI169" i="1"/>
  <c r="AK169" i="1"/>
  <c r="Z169" i="1"/>
  <c r="AQ169" i="1"/>
  <c r="AB169" i="1"/>
  <c r="AD169" i="1"/>
  <c r="AA169" i="1"/>
  <c r="Y153" i="1"/>
  <c r="AF153" i="1"/>
  <c r="AN153" i="1"/>
  <c r="AG153" i="1"/>
  <c r="AO153" i="1"/>
  <c r="AJ153" i="1"/>
  <c r="AC153" i="1"/>
  <c r="AP153" i="1"/>
  <c r="AD153" i="1"/>
  <c r="AQ153" i="1"/>
  <c r="AI153" i="1"/>
  <c r="AK153" i="1"/>
  <c r="AL153" i="1"/>
  <c r="AH153" i="1"/>
  <c r="AM153" i="1"/>
  <c r="Z153" i="1"/>
  <c r="AE153" i="1"/>
  <c r="AB153" i="1"/>
  <c r="AA153" i="1"/>
  <c r="Y136" i="1"/>
  <c r="AE136" i="1"/>
  <c r="AM136" i="1"/>
  <c r="AF136" i="1"/>
  <c r="AN136" i="1"/>
  <c r="AI136" i="1"/>
  <c r="AQ136" i="1"/>
  <c r="AJ136" i="1"/>
  <c r="AC136" i="1"/>
  <c r="AK136" i="1"/>
  <c r="AH136" i="1"/>
  <c r="AL136" i="1"/>
  <c r="AB136" i="1"/>
  <c r="AD136" i="1"/>
  <c r="Z136" i="1"/>
  <c r="AA136" i="1"/>
  <c r="AG136" i="1"/>
  <c r="AO136" i="1"/>
  <c r="AP136" i="1"/>
  <c r="Y208" i="1"/>
  <c r="AC208" i="1"/>
  <c r="AK208" i="1"/>
  <c r="AD208" i="1"/>
  <c r="AL208" i="1"/>
  <c r="AG208" i="1"/>
  <c r="AO208" i="1"/>
  <c r="AB208" i="1"/>
  <c r="AN208" i="1"/>
  <c r="Z208" i="1"/>
  <c r="AQ208" i="1"/>
  <c r="AP208" i="1"/>
  <c r="AE208" i="1"/>
  <c r="AA208" i="1"/>
  <c r="AH208" i="1"/>
  <c r="AM208" i="1"/>
  <c r="AI208" i="1"/>
  <c r="AJ208" i="1"/>
  <c r="AF208" i="1"/>
  <c r="Y200" i="1"/>
  <c r="AC200" i="1"/>
  <c r="AK200" i="1"/>
  <c r="AD200" i="1"/>
  <c r="AL200" i="1"/>
  <c r="AG200" i="1"/>
  <c r="AO200" i="1"/>
  <c r="AB200" i="1"/>
  <c r="AF200" i="1"/>
  <c r="Z200" i="1"/>
  <c r="AI200" i="1"/>
  <c r="AA200" i="1"/>
  <c r="AH200" i="1"/>
  <c r="AM200" i="1"/>
  <c r="AE200" i="1"/>
  <c r="AN200" i="1"/>
  <c r="AP200" i="1"/>
  <c r="AQ200" i="1"/>
  <c r="AJ200" i="1"/>
  <c r="Y192" i="1"/>
  <c r="AC192" i="1"/>
  <c r="AK192" i="1"/>
  <c r="AD192" i="1"/>
  <c r="AL192" i="1"/>
  <c r="AG192" i="1"/>
  <c r="AO192" i="1"/>
  <c r="AB192" i="1"/>
  <c r="AH192" i="1"/>
  <c r="AP192" i="1"/>
  <c r="AF192" i="1"/>
  <c r="Z192" i="1"/>
  <c r="AI192" i="1"/>
  <c r="AJ192" i="1"/>
  <c r="AA192" i="1"/>
  <c r="AN192" i="1"/>
  <c r="AQ192" i="1"/>
  <c r="AE192" i="1"/>
  <c r="AM192" i="1"/>
  <c r="Y184" i="1"/>
  <c r="AE184" i="1"/>
  <c r="AM184" i="1"/>
  <c r="AF184" i="1"/>
  <c r="AN184" i="1"/>
  <c r="AI184" i="1"/>
  <c r="AQ184" i="1"/>
  <c r="AK184" i="1"/>
  <c r="AL184" i="1"/>
  <c r="AD184" i="1"/>
  <c r="AB184" i="1"/>
  <c r="AG184" i="1"/>
  <c r="AH184" i="1"/>
  <c r="Z184" i="1"/>
  <c r="AA184" i="1"/>
  <c r="AC184" i="1"/>
  <c r="AJ184" i="1"/>
  <c r="AO184" i="1"/>
  <c r="AP184" i="1"/>
  <c r="Y176" i="1"/>
  <c r="AE176" i="1"/>
  <c r="AM176" i="1"/>
  <c r="AF176" i="1"/>
  <c r="AN176" i="1"/>
  <c r="AI176" i="1"/>
  <c r="AQ176" i="1"/>
  <c r="AC176" i="1"/>
  <c r="AP176" i="1"/>
  <c r="AD176" i="1"/>
  <c r="AJ176" i="1"/>
  <c r="AB176" i="1"/>
  <c r="AK176" i="1"/>
  <c r="AL176" i="1"/>
  <c r="AG176" i="1"/>
  <c r="Z176" i="1"/>
  <c r="AO176" i="1"/>
  <c r="AH176" i="1"/>
  <c r="AA176" i="1"/>
  <c r="Y168" i="1"/>
  <c r="AE168" i="1"/>
  <c r="AM168" i="1"/>
  <c r="AF168" i="1"/>
  <c r="AN168" i="1"/>
  <c r="AI168" i="1"/>
  <c r="AQ168" i="1"/>
  <c r="AH168" i="1"/>
  <c r="AJ168" i="1"/>
  <c r="AO168" i="1"/>
  <c r="AB168" i="1"/>
  <c r="AC168" i="1"/>
  <c r="AP168" i="1"/>
  <c r="AD168" i="1"/>
  <c r="Z168" i="1"/>
  <c r="AA168" i="1"/>
  <c r="AG168" i="1"/>
  <c r="AK168" i="1"/>
  <c r="AL168" i="1"/>
  <c r="Y160" i="1"/>
  <c r="AE160" i="1"/>
  <c r="AM160" i="1"/>
  <c r="AF160" i="1"/>
  <c r="AN160" i="1"/>
  <c r="AI160" i="1"/>
  <c r="AQ160" i="1"/>
  <c r="AL160" i="1"/>
  <c r="AO160" i="1"/>
  <c r="AG160" i="1"/>
  <c r="AB160" i="1"/>
  <c r="AH160" i="1"/>
  <c r="AJ160" i="1"/>
  <c r="AD160" i="1"/>
  <c r="Z160" i="1"/>
  <c r="AK160" i="1"/>
  <c r="AP160" i="1"/>
  <c r="AA160" i="1"/>
  <c r="AC160" i="1"/>
  <c r="Y152" i="1"/>
  <c r="AE152" i="1"/>
  <c r="AM152" i="1"/>
  <c r="AF152" i="1"/>
  <c r="AN152" i="1"/>
  <c r="AI152" i="1"/>
  <c r="AQ152" i="1"/>
  <c r="AD152" i="1"/>
  <c r="AG152" i="1"/>
  <c r="AK152" i="1"/>
  <c r="AB152" i="1"/>
  <c r="AL152" i="1"/>
  <c r="AO152" i="1"/>
  <c r="Z152" i="1"/>
  <c r="AA152" i="1"/>
  <c r="AH152" i="1"/>
  <c r="AJ152" i="1"/>
  <c r="AP152" i="1"/>
  <c r="AC152" i="1"/>
  <c r="Y143" i="1"/>
  <c r="AD143" i="1"/>
  <c r="AL143" i="1"/>
  <c r="AE143" i="1"/>
  <c r="AM143" i="1"/>
  <c r="AH143" i="1"/>
  <c r="AP143" i="1"/>
  <c r="AI143" i="1"/>
  <c r="AQ143" i="1"/>
  <c r="AJ143" i="1"/>
  <c r="AK143" i="1"/>
  <c r="AN143" i="1"/>
  <c r="AC143" i="1"/>
  <c r="AF143" i="1"/>
  <c r="AA143" i="1"/>
  <c r="AO143" i="1"/>
  <c r="AG143" i="1"/>
  <c r="AB143" i="1"/>
  <c r="Z143" i="1"/>
  <c r="Y135" i="1"/>
  <c r="AD135" i="1"/>
  <c r="AL135" i="1"/>
  <c r="AE135" i="1"/>
  <c r="AM135" i="1"/>
  <c r="AH135" i="1"/>
  <c r="AP135" i="1"/>
  <c r="AI135" i="1"/>
  <c r="AQ135" i="1"/>
  <c r="AJ135" i="1"/>
  <c r="AC135" i="1"/>
  <c r="AF135" i="1"/>
  <c r="AN135" i="1"/>
  <c r="AO135" i="1"/>
  <c r="AA135" i="1"/>
  <c r="AG135" i="1"/>
  <c r="AB135" i="1"/>
  <c r="Z135" i="1"/>
  <c r="AK135" i="1"/>
  <c r="Y127" i="1"/>
  <c r="AH127" i="1"/>
  <c r="AP127" i="1"/>
  <c r="AI127" i="1"/>
  <c r="AQ127" i="1"/>
  <c r="AD127" i="1"/>
  <c r="AN127" i="1"/>
  <c r="AE127" i="1"/>
  <c r="AO127" i="1"/>
  <c r="AJ127" i="1"/>
  <c r="AK127" i="1"/>
  <c r="AL127" i="1"/>
  <c r="AC127" i="1"/>
  <c r="AM127" i="1"/>
  <c r="AA127" i="1"/>
  <c r="AG127" i="1"/>
  <c r="AF127" i="1"/>
  <c r="AB127" i="1"/>
  <c r="Z127" i="1"/>
  <c r="Y119" i="1"/>
  <c r="AH119" i="1"/>
  <c r="AP119" i="1"/>
  <c r="AI119" i="1"/>
  <c r="AQ119" i="1"/>
  <c r="AD119" i="1"/>
  <c r="AL119" i="1"/>
  <c r="AC119" i="1"/>
  <c r="AO119" i="1"/>
  <c r="AE119" i="1"/>
  <c r="AJ119" i="1"/>
  <c r="AK119" i="1"/>
  <c r="AM119" i="1"/>
  <c r="AF119" i="1"/>
  <c r="AG119" i="1"/>
  <c r="AN119" i="1"/>
  <c r="AB119" i="1"/>
  <c r="AA119" i="1"/>
  <c r="Z119" i="1"/>
  <c r="Y111" i="1"/>
  <c r="AJ111" i="1"/>
  <c r="AD111" i="1"/>
  <c r="AM111" i="1"/>
  <c r="AE111" i="1"/>
  <c r="AN111" i="1"/>
  <c r="AH111" i="1"/>
  <c r="AQ111" i="1"/>
  <c r="AC111" i="1"/>
  <c r="AF111" i="1"/>
  <c r="AK111" i="1"/>
  <c r="AL111" i="1"/>
  <c r="AO111" i="1"/>
  <c r="AG111" i="1"/>
  <c r="AA111" i="1"/>
  <c r="AI111" i="1"/>
  <c r="AP111" i="1"/>
  <c r="Z111" i="1"/>
  <c r="AB111" i="1"/>
  <c r="Y103" i="1"/>
  <c r="AH103" i="1"/>
  <c r="AP103" i="1"/>
  <c r="AI103" i="1"/>
  <c r="AC103" i="1"/>
  <c r="AM103" i="1"/>
  <c r="AD103" i="1"/>
  <c r="AN103" i="1"/>
  <c r="AG103" i="1"/>
  <c r="AE103" i="1"/>
  <c r="AF103" i="1"/>
  <c r="AL103" i="1"/>
  <c r="AO103" i="1"/>
  <c r="AQ103" i="1"/>
  <c r="AJ103" i="1"/>
  <c r="AA103" i="1"/>
  <c r="Z103" i="1"/>
  <c r="AK103" i="1"/>
  <c r="AB103" i="1"/>
  <c r="Y95" i="1"/>
  <c r="AH95" i="1"/>
  <c r="AP95" i="1"/>
  <c r="AJ95" i="1"/>
  <c r="AG95" i="1"/>
  <c r="AI95" i="1"/>
  <c r="AC95" i="1"/>
  <c r="AM95" i="1"/>
  <c r="AD95" i="1"/>
  <c r="AN95" i="1"/>
  <c r="AE95" i="1"/>
  <c r="AO95" i="1"/>
  <c r="AK95" i="1"/>
  <c r="AL95" i="1"/>
  <c r="AQ95" i="1"/>
  <c r="AF95" i="1"/>
  <c r="AB95" i="1"/>
  <c r="AA95" i="1"/>
  <c r="Z95" i="1"/>
  <c r="Y87" i="1"/>
  <c r="AH87" i="1"/>
  <c r="AP87" i="1"/>
  <c r="AK87" i="1"/>
  <c r="AC87" i="1"/>
  <c r="AM87" i="1"/>
  <c r="AD87" i="1"/>
  <c r="AN87" i="1"/>
  <c r="AG87" i="1"/>
  <c r="AI87" i="1"/>
  <c r="AJ87" i="1"/>
  <c r="AE87" i="1"/>
  <c r="AF87" i="1"/>
  <c r="AQ87" i="1"/>
  <c r="AO87" i="1"/>
  <c r="AL87" i="1"/>
  <c r="AA87" i="1"/>
  <c r="AB87" i="1"/>
  <c r="Z87" i="1"/>
  <c r="Y79" i="1"/>
  <c r="AH79" i="1"/>
  <c r="AP79" i="1"/>
  <c r="AC79" i="1"/>
  <c r="AL79" i="1"/>
  <c r="AG79" i="1"/>
  <c r="AQ79" i="1"/>
  <c r="AI79" i="1"/>
  <c r="AO79" i="1"/>
  <c r="AD79" i="1"/>
  <c r="AJ79" i="1"/>
  <c r="AK79" i="1"/>
  <c r="AM79" i="1"/>
  <c r="AE79" i="1"/>
  <c r="AF79" i="1"/>
  <c r="AN79" i="1"/>
  <c r="AA79" i="1"/>
  <c r="AB79" i="1"/>
  <c r="Z79" i="1"/>
  <c r="Y71" i="1"/>
  <c r="AH71" i="1"/>
  <c r="AP71" i="1"/>
  <c r="AD71" i="1"/>
  <c r="AL71" i="1"/>
  <c r="AE71" i="1"/>
  <c r="AM71" i="1"/>
  <c r="AO71" i="1"/>
  <c r="AI71" i="1"/>
  <c r="AJ71" i="1"/>
  <c r="AK71" i="1"/>
  <c r="AN71" i="1"/>
  <c r="AC71" i="1"/>
  <c r="AF71" i="1"/>
  <c r="AQ71" i="1"/>
  <c r="AG71" i="1"/>
  <c r="AB71" i="1"/>
  <c r="AA71" i="1"/>
  <c r="Z71" i="1"/>
  <c r="Y63" i="1"/>
  <c r="AH63" i="1"/>
  <c r="AP63" i="1"/>
  <c r="AD63" i="1"/>
  <c r="AL63" i="1"/>
  <c r="AE63" i="1"/>
  <c r="AM63" i="1"/>
  <c r="AG63" i="1"/>
  <c r="AN63" i="1"/>
  <c r="AO63" i="1"/>
  <c r="AC63" i="1"/>
  <c r="AQ63" i="1"/>
  <c r="AI63" i="1"/>
  <c r="AJ63" i="1"/>
  <c r="AK63" i="1"/>
  <c r="AA63" i="1"/>
  <c r="AF63" i="1"/>
  <c r="Z63" i="1"/>
  <c r="AB63" i="1"/>
  <c r="Y186" i="1"/>
  <c r="AG186" i="1"/>
  <c r="AO186" i="1"/>
  <c r="AH186" i="1"/>
  <c r="AP186" i="1"/>
  <c r="AC186" i="1"/>
  <c r="AK186" i="1"/>
  <c r="AF186" i="1"/>
  <c r="AI186" i="1"/>
  <c r="AM186" i="1"/>
  <c r="AN186" i="1"/>
  <c r="AD186" i="1"/>
  <c r="AQ186" i="1"/>
  <c r="AB186" i="1"/>
  <c r="Z186" i="1"/>
  <c r="AJ186" i="1"/>
  <c r="AA186" i="1"/>
  <c r="AL186" i="1"/>
  <c r="AE186" i="1"/>
  <c r="Y129" i="1"/>
  <c r="AJ129" i="1"/>
  <c r="AC129" i="1"/>
  <c r="AK129" i="1"/>
  <c r="AF129" i="1"/>
  <c r="AP129" i="1"/>
  <c r="AG129" i="1"/>
  <c r="AQ129" i="1"/>
  <c r="AL129" i="1"/>
  <c r="AM129" i="1"/>
  <c r="AD129" i="1"/>
  <c r="AN129" i="1"/>
  <c r="AI129" i="1"/>
  <c r="AO129" i="1"/>
  <c r="Z129" i="1"/>
  <c r="AH129" i="1"/>
  <c r="AE129" i="1"/>
  <c r="AB129" i="1"/>
  <c r="AA129" i="1"/>
  <c r="Y97" i="1"/>
  <c r="AJ97" i="1"/>
  <c r="AG97" i="1"/>
  <c r="AP97" i="1"/>
  <c r="AI97" i="1"/>
  <c r="AK97" i="1"/>
  <c r="AD97" i="1"/>
  <c r="AN97" i="1"/>
  <c r="AE97" i="1"/>
  <c r="AO97" i="1"/>
  <c r="AF97" i="1"/>
  <c r="AQ97" i="1"/>
  <c r="AH97" i="1"/>
  <c r="AL97" i="1"/>
  <c r="AM97" i="1"/>
  <c r="AC97" i="1"/>
  <c r="AB97" i="1"/>
  <c r="Z97" i="1"/>
  <c r="AA97" i="1"/>
  <c r="Y73" i="1"/>
  <c r="AJ73" i="1"/>
  <c r="AG73" i="1"/>
  <c r="AO73" i="1"/>
  <c r="AF73" i="1"/>
  <c r="AQ73" i="1"/>
  <c r="AL73" i="1"/>
  <c r="AC73" i="1"/>
  <c r="AM73" i="1"/>
  <c r="AP73" i="1"/>
  <c r="AH73" i="1"/>
  <c r="AI73" i="1"/>
  <c r="AK73" i="1"/>
  <c r="AE73" i="1"/>
  <c r="AN73" i="1"/>
  <c r="Z73" i="1"/>
  <c r="AD73" i="1"/>
  <c r="AB73" i="1"/>
  <c r="AA73" i="1"/>
  <c r="Y65" i="1"/>
  <c r="AJ65" i="1"/>
  <c r="AF65" i="1"/>
  <c r="AN65" i="1"/>
  <c r="AG65" i="1"/>
  <c r="AO65" i="1"/>
  <c r="AC65" i="1"/>
  <c r="AP65" i="1"/>
  <c r="AI65" i="1"/>
  <c r="AK65" i="1"/>
  <c r="AL65" i="1"/>
  <c r="AQ65" i="1"/>
  <c r="AD65" i="1"/>
  <c r="AE65" i="1"/>
  <c r="AH65" i="1"/>
  <c r="AM65" i="1"/>
  <c r="Z65" i="1"/>
  <c r="AA65" i="1"/>
  <c r="AB65" i="1"/>
  <c r="Y201" i="1"/>
  <c r="AD201" i="1"/>
  <c r="AL201" i="1"/>
  <c r="AE201" i="1"/>
  <c r="AM201" i="1"/>
  <c r="AH201" i="1"/>
  <c r="AP201" i="1"/>
  <c r="AC201" i="1"/>
  <c r="AQ201" i="1"/>
  <c r="AF201" i="1"/>
  <c r="Z201" i="1"/>
  <c r="AG201" i="1"/>
  <c r="AJ201" i="1"/>
  <c r="AO201" i="1"/>
  <c r="AK201" i="1"/>
  <c r="AN201" i="1"/>
  <c r="AB201" i="1"/>
  <c r="AI201" i="1"/>
  <c r="AA201" i="1"/>
  <c r="Y185" i="1"/>
  <c r="AF185" i="1"/>
  <c r="AN185" i="1"/>
  <c r="AG185" i="1"/>
  <c r="AO185" i="1"/>
  <c r="AJ185" i="1"/>
  <c r="AI185" i="1"/>
  <c r="AK185" i="1"/>
  <c r="AC185" i="1"/>
  <c r="AP185" i="1"/>
  <c r="AD185" i="1"/>
  <c r="AQ185" i="1"/>
  <c r="AE185" i="1"/>
  <c r="AH185" i="1"/>
  <c r="AL185" i="1"/>
  <c r="AB185" i="1"/>
  <c r="Z185" i="1"/>
  <c r="AM185" i="1"/>
  <c r="AA185" i="1"/>
  <c r="Y207" i="1"/>
  <c r="AJ207" i="1"/>
  <c r="AC207" i="1"/>
  <c r="AK207" i="1"/>
  <c r="AF207" i="1"/>
  <c r="AN207" i="1"/>
  <c r="AD207" i="1"/>
  <c r="AP207" i="1"/>
  <c r="AG207" i="1"/>
  <c r="AE207" i="1"/>
  <c r="AQ207" i="1"/>
  <c r="AA207" i="1"/>
  <c r="AI207" i="1"/>
  <c r="AB207" i="1"/>
  <c r="AL207" i="1"/>
  <c r="AO207" i="1"/>
  <c r="Z207" i="1"/>
  <c r="AM207" i="1"/>
  <c r="AH207" i="1"/>
  <c r="Y199" i="1"/>
  <c r="AJ199" i="1"/>
  <c r="AC199" i="1"/>
  <c r="AK199" i="1"/>
  <c r="AF199" i="1"/>
  <c r="AN199" i="1"/>
  <c r="AH199" i="1"/>
  <c r="AB199" i="1"/>
  <c r="AI199" i="1"/>
  <c r="AA199" i="1"/>
  <c r="AL199" i="1"/>
  <c r="AO199" i="1"/>
  <c r="Z199" i="1"/>
  <c r="AD199" i="1"/>
  <c r="AP199" i="1"/>
  <c r="AG199" i="1"/>
  <c r="AE199" i="1"/>
  <c r="AQ199" i="1"/>
  <c r="AM199" i="1"/>
  <c r="Y191" i="1"/>
  <c r="AJ191" i="1"/>
  <c r="AC191" i="1"/>
  <c r="AK191" i="1"/>
  <c r="AF191" i="1"/>
  <c r="AN191" i="1"/>
  <c r="AG191" i="1"/>
  <c r="AO191" i="1"/>
  <c r="AH191" i="1"/>
  <c r="AP191" i="1"/>
  <c r="AE191" i="1"/>
  <c r="AD191" i="1"/>
  <c r="AA191" i="1"/>
  <c r="AL191" i="1"/>
  <c r="AM191" i="1"/>
  <c r="AB191" i="1"/>
  <c r="AQ191" i="1"/>
  <c r="Z191" i="1"/>
  <c r="AI191" i="1"/>
  <c r="Y183" i="1"/>
  <c r="AD183" i="1"/>
  <c r="AL183" i="1"/>
  <c r="AE183" i="1"/>
  <c r="AM183" i="1"/>
  <c r="AH183" i="1"/>
  <c r="AP183" i="1"/>
  <c r="AN183" i="1"/>
  <c r="AO183" i="1"/>
  <c r="AG183" i="1"/>
  <c r="AI183" i="1"/>
  <c r="AJ183" i="1"/>
  <c r="AC183" i="1"/>
  <c r="AB183" i="1"/>
  <c r="AF183" i="1"/>
  <c r="AA183" i="1"/>
  <c r="AK183" i="1"/>
  <c r="Z183" i="1"/>
  <c r="AQ183" i="1"/>
  <c r="Y175" i="1"/>
  <c r="AD175" i="1"/>
  <c r="AL175" i="1"/>
  <c r="AE175" i="1"/>
  <c r="AM175" i="1"/>
  <c r="AH175" i="1"/>
  <c r="AP175" i="1"/>
  <c r="AF175" i="1"/>
  <c r="AG175" i="1"/>
  <c r="AK175" i="1"/>
  <c r="AN175" i="1"/>
  <c r="AO175" i="1"/>
  <c r="AA175" i="1"/>
  <c r="AC175" i="1"/>
  <c r="AQ175" i="1"/>
  <c r="AI175" i="1"/>
  <c r="Z175" i="1"/>
  <c r="AJ175" i="1"/>
  <c r="AB175" i="1"/>
  <c r="Y167" i="1"/>
  <c r="AD167" i="1"/>
  <c r="AL167" i="1"/>
  <c r="AE167" i="1"/>
  <c r="AM167" i="1"/>
  <c r="AH167" i="1"/>
  <c r="AP167" i="1"/>
  <c r="AJ167" i="1"/>
  <c r="AK167" i="1"/>
  <c r="AC167" i="1"/>
  <c r="AQ167" i="1"/>
  <c r="AF167" i="1"/>
  <c r="AG167" i="1"/>
  <c r="AN167" i="1"/>
  <c r="AI167" i="1"/>
  <c r="AA167" i="1"/>
  <c r="Z167" i="1"/>
  <c r="AB167" i="1"/>
  <c r="AO167" i="1"/>
  <c r="Y159" i="1"/>
  <c r="AD159" i="1"/>
  <c r="AL159" i="1"/>
  <c r="AE159" i="1"/>
  <c r="AM159" i="1"/>
  <c r="AH159" i="1"/>
  <c r="AP159" i="1"/>
  <c r="AO159" i="1"/>
  <c r="AC159" i="1"/>
  <c r="AQ159" i="1"/>
  <c r="AI159" i="1"/>
  <c r="AJ159" i="1"/>
  <c r="AK159" i="1"/>
  <c r="AB159" i="1"/>
  <c r="AA159" i="1"/>
  <c r="AF159" i="1"/>
  <c r="AG159" i="1"/>
  <c r="AN159" i="1"/>
  <c r="Z159" i="1"/>
  <c r="Y150" i="1"/>
  <c r="AC150" i="1"/>
  <c r="AK150" i="1"/>
  <c r="AD150" i="1"/>
  <c r="AL150" i="1"/>
  <c r="AG150" i="1"/>
  <c r="AO150" i="1"/>
  <c r="AI150" i="1"/>
  <c r="AJ150" i="1"/>
  <c r="AP150" i="1"/>
  <c r="AE150" i="1"/>
  <c r="AQ150" i="1"/>
  <c r="AF150" i="1"/>
  <c r="AA150" i="1"/>
  <c r="AH150" i="1"/>
  <c r="Z150" i="1"/>
  <c r="AN150" i="1"/>
  <c r="AM150" i="1"/>
  <c r="AB150" i="1"/>
  <c r="Y142" i="1"/>
  <c r="AC142" i="1"/>
  <c r="AK142" i="1"/>
  <c r="AD142" i="1"/>
  <c r="AL142" i="1"/>
  <c r="AG142" i="1"/>
  <c r="AO142" i="1"/>
  <c r="AH142" i="1"/>
  <c r="AP142" i="1"/>
  <c r="AI142" i="1"/>
  <c r="AQ142" i="1"/>
  <c r="AE142" i="1"/>
  <c r="AF142" i="1"/>
  <c r="AN142" i="1"/>
  <c r="AA142" i="1"/>
  <c r="AJ142" i="1"/>
  <c r="AM142" i="1"/>
  <c r="Z142" i="1"/>
  <c r="AB142" i="1"/>
  <c r="Y134" i="1"/>
  <c r="AC134" i="1"/>
  <c r="AK134" i="1"/>
  <c r="AD134" i="1"/>
  <c r="AL134" i="1"/>
  <c r="AG134" i="1"/>
  <c r="AO134" i="1"/>
  <c r="AH134" i="1"/>
  <c r="AP134" i="1"/>
  <c r="AI134" i="1"/>
  <c r="AQ134" i="1"/>
  <c r="AF134" i="1"/>
  <c r="AJ134" i="1"/>
  <c r="AM134" i="1"/>
  <c r="AE134" i="1"/>
  <c r="AA134" i="1"/>
  <c r="AN134" i="1"/>
  <c r="AB134" i="1"/>
  <c r="Z134" i="1"/>
  <c r="Y126" i="1"/>
  <c r="AG126" i="1"/>
  <c r="AO126" i="1"/>
  <c r="AH126" i="1"/>
  <c r="AP126" i="1"/>
  <c r="AI126" i="1"/>
  <c r="AJ126" i="1"/>
  <c r="AC126" i="1"/>
  <c r="AM126" i="1"/>
  <c r="AD126" i="1"/>
  <c r="AN126" i="1"/>
  <c r="AE126" i="1"/>
  <c r="AQ126" i="1"/>
  <c r="AL126" i="1"/>
  <c r="AF126" i="1"/>
  <c r="AA126" i="1"/>
  <c r="AK126" i="1"/>
  <c r="AB126" i="1"/>
  <c r="Z126" i="1"/>
  <c r="Y118" i="1"/>
  <c r="AG118" i="1"/>
  <c r="AO118" i="1"/>
  <c r="AH118" i="1"/>
  <c r="AP118" i="1"/>
  <c r="AC118" i="1"/>
  <c r="AK118" i="1"/>
  <c r="AE118" i="1"/>
  <c r="AF118" i="1"/>
  <c r="AL118" i="1"/>
  <c r="AM118" i="1"/>
  <c r="AN118" i="1"/>
  <c r="AD118" i="1"/>
  <c r="AI118" i="1"/>
  <c r="AQ118" i="1"/>
  <c r="AA118" i="1"/>
  <c r="AJ118" i="1"/>
  <c r="AB118" i="1"/>
  <c r="Z118" i="1"/>
  <c r="Y110" i="1"/>
  <c r="AI110" i="1"/>
  <c r="AQ110" i="1"/>
  <c r="AJ110" i="1"/>
  <c r="AK110" i="1"/>
  <c r="AE110" i="1"/>
  <c r="AN110" i="1"/>
  <c r="AD110" i="1"/>
  <c r="AF110" i="1"/>
  <c r="AL110" i="1"/>
  <c r="AM110" i="1"/>
  <c r="AO110" i="1"/>
  <c r="AP110" i="1"/>
  <c r="AC110" i="1"/>
  <c r="AG110" i="1"/>
  <c r="AA110" i="1"/>
  <c r="AB110" i="1"/>
  <c r="AH110" i="1"/>
  <c r="Z110" i="1"/>
  <c r="Y102" i="1"/>
  <c r="AG102" i="1"/>
  <c r="AO102" i="1"/>
  <c r="AE102" i="1"/>
  <c r="AN102" i="1"/>
  <c r="AH102" i="1"/>
  <c r="AI102" i="1"/>
  <c r="AL102" i="1"/>
  <c r="AC102" i="1"/>
  <c r="AD102" i="1"/>
  <c r="AK102" i="1"/>
  <c r="AM102" i="1"/>
  <c r="AP102" i="1"/>
  <c r="AQ102" i="1"/>
  <c r="AF102" i="1"/>
  <c r="AA102" i="1"/>
  <c r="AJ102" i="1"/>
  <c r="AB102" i="1"/>
  <c r="Z102" i="1"/>
  <c r="Y94" i="1"/>
  <c r="AG94" i="1"/>
  <c r="AO94" i="1"/>
  <c r="AF94" i="1"/>
  <c r="AP94" i="1"/>
  <c r="AL94" i="1"/>
  <c r="AC94" i="1"/>
  <c r="AM94" i="1"/>
  <c r="AH94" i="1"/>
  <c r="AI94" i="1"/>
  <c r="AJ94" i="1"/>
  <c r="AK94" i="1"/>
  <c r="AN94" i="1"/>
  <c r="AD94" i="1"/>
  <c r="AE94" i="1"/>
  <c r="AB94" i="1"/>
  <c r="AA94" i="1"/>
  <c r="AQ94" i="1"/>
  <c r="Z94" i="1"/>
  <c r="Y86" i="1"/>
  <c r="AG86" i="1"/>
  <c r="AO86" i="1"/>
  <c r="AH86" i="1"/>
  <c r="AQ86" i="1"/>
  <c r="AF86" i="1"/>
  <c r="AI86" i="1"/>
  <c r="AL86" i="1"/>
  <c r="AC86" i="1"/>
  <c r="AM86" i="1"/>
  <c r="AD86" i="1"/>
  <c r="AN86" i="1"/>
  <c r="AE86" i="1"/>
  <c r="AJ86" i="1"/>
  <c r="AK86" i="1"/>
  <c r="AA86" i="1"/>
  <c r="AP86" i="1"/>
  <c r="Z86" i="1"/>
  <c r="AB86" i="1"/>
  <c r="Y78" i="1"/>
  <c r="AG78" i="1"/>
  <c r="AO78" i="1"/>
  <c r="AI78" i="1"/>
  <c r="AD78" i="1"/>
  <c r="AM78" i="1"/>
  <c r="AE78" i="1"/>
  <c r="AN78" i="1"/>
  <c r="AQ78" i="1"/>
  <c r="AC78" i="1"/>
  <c r="AJ78" i="1"/>
  <c r="AK78" i="1"/>
  <c r="AL78" i="1"/>
  <c r="AP78" i="1"/>
  <c r="AH78" i="1"/>
  <c r="AA78" i="1"/>
  <c r="AF78" i="1"/>
  <c r="AB78" i="1"/>
  <c r="Z78" i="1"/>
  <c r="Y70" i="1"/>
  <c r="AG70" i="1"/>
  <c r="AO70" i="1"/>
  <c r="AC70" i="1"/>
  <c r="AK70" i="1"/>
  <c r="AD70" i="1"/>
  <c r="AL70" i="1"/>
  <c r="AE70" i="1"/>
  <c r="AQ70" i="1"/>
  <c r="AJ70" i="1"/>
  <c r="AM70" i="1"/>
  <c r="AF70" i="1"/>
  <c r="AH70" i="1"/>
  <c r="AP70" i="1"/>
  <c r="AI70" i="1"/>
  <c r="AN70" i="1"/>
  <c r="AA70" i="1"/>
  <c r="AB70" i="1"/>
  <c r="Z70" i="1"/>
  <c r="Y62" i="1"/>
  <c r="AG62" i="1"/>
  <c r="AO62" i="1"/>
  <c r="AC62" i="1"/>
  <c r="AK62" i="1"/>
  <c r="AD62" i="1"/>
  <c r="AL62" i="1"/>
  <c r="AI62" i="1"/>
  <c r="AP62" i="1"/>
  <c r="AE62" i="1"/>
  <c r="AQ62" i="1"/>
  <c r="AF62" i="1"/>
  <c r="AJ62" i="1"/>
  <c r="AM62" i="1"/>
  <c r="AH62" i="1"/>
  <c r="AN62" i="1"/>
  <c r="AA62" i="1"/>
  <c r="AB62" i="1"/>
  <c r="Z62" i="1"/>
  <c r="Y178" i="1"/>
  <c r="AG178" i="1"/>
  <c r="AO178" i="1"/>
  <c r="AH178" i="1"/>
  <c r="AP178" i="1"/>
  <c r="AC178" i="1"/>
  <c r="AK178" i="1"/>
  <c r="AL178" i="1"/>
  <c r="AM178" i="1"/>
  <c r="AE178" i="1"/>
  <c r="AF178" i="1"/>
  <c r="AI178" i="1"/>
  <c r="AJ178" i="1"/>
  <c r="Z178" i="1"/>
  <c r="AN178" i="1"/>
  <c r="AQ178" i="1"/>
  <c r="AA178" i="1"/>
  <c r="AB178" i="1"/>
  <c r="AD178" i="1"/>
  <c r="Y206" i="1"/>
  <c r="AI206" i="1"/>
  <c r="AQ206" i="1"/>
  <c r="AJ206" i="1"/>
  <c r="AE206" i="1"/>
  <c r="AM206" i="1"/>
  <c r="AF206" i="1"/>
  <c r="AA206" i="1"/>
  <c r="AH206" i="1"/>
  <c r="AG206" i="1"/>
  <c r="AL206" i="1"/>
  <c r="AD206" i="1"/>
  <c r="AN206" i="1"/>
  <c r="Z206" i="1"/>
  <c r="AC206" i="1"/>
  <c r="AO206" i="1"/>
  <c r="AB206" i="1"/>
  <c r="AP206" i="1"/>
  <c r="AK206" i="1"/>
  <c r="Y182" i="1"/>
  <c r="AC182" i="1"/>
  <c r="AK182" i="1"/>
  <c r="AD182" i="1"/>
  <c r="AL182" i="1"/>
  <c r="AG182" i="1"/>
  <c r="AO182" i="1"/>
  <c r="AP182" i="1"/>
  <c r="AE182" i="1"/>
  <c r="AQ182" i="1"/>
  <c r="AI182" i="1"/>
  <c r="AJ182" i="1"/>
  <c r="AM182" i="1"/>
  <c r="AA182" i="1"/>
  <c r="AF182" i="1"/>
  <c r="Z182" i="1"/>
  <c r="AN182" i="1"/>
  <c r="AH182" i="1"/>
  <c r="AB182" i="1"/>
  <c r="Y174" i="1"/>
  <c r="AC174" i="1"/>
  <c r="AK174" i="1"/>
  <c r="AD174" i="1"/>
  <c r="AL174" i="1"/>
  <c r="AG174" i="1"/>
  <c r="AO174" i="1"/>
  <c r="AH174" i="1"/>
  <c r="AI174" i="1"/>
  <c r="AN174" i="1"/>
  <c r="AP174" i="1"/>
  <c r="AE174" i="1"/>
  <c r="AQ174" i="1"/>
  <c r="AA174" i="1"/>
  <c r="AB174" i="1"/>
  <c r="AF174" i="1"/>
  <c r="AJ174" i="1"/>
  <c r="Z174" i="1"/>
  <c r="AM174" i="1"/>
  <c r="Y166" i="1"/>
  <c r="AC166" i="1"/>
  <c r="AK166" i="1"/>
  <c r="AD166" i="1"/>
  <c r="AL166" i="1"/>
  <c r="AG166" i="1"/>
  <c r="AO166" i="1"/>
  <c r="AM166" i="1"/>
  <c r="AN166" i="1"/>
  <c r="AF166" i="1"/>
  <c r="AH166" i="1"/>
  <c r="AI166" i="1"/>
  <c r="AQ166" i="1"/>
  <c r="AA166" i="1"/>
  <c r="Z166" i="1"/>
  <c r="AP166" i="1"/>
  <c r="AE166" i="1"/>
  <c r="AB166" i="1"/>
  <c r="AJ166" i="1"/>
  <c r="Y158" i="1"/>
  <c r="AC158" i="1"/>
  <c r="AK158" i="1"/>
  <c r="AD158" i="1"/>
  <c r="AL158" i="1"/>
  <c r="AG158" i="1"/>
  <c r="AO158" i="1"/>
  <c r="AE158" i="1"/>
  <c r="AQ158" i="1"/>
  <c r="AF158" i="1"/>
  <c r="AJ158" i="1"/>
  <c r="AM158" i="1"/>
  <c r="AN158" i="1"/>
  <c r="AB158" i="1"/>
  <c r="AA158" i="1"/>
  <c r="AI158" i="1"/>
  <c r="AH158" i="1"/>
  <c r="Z158" i="1"/>
  <c r="AP158" i="1"/>
  <c r="Y149" i="1"/>
  <c r="AJ149" i="1"/>
  <c r="AC149" i="1"/>
  <c r="AK149" i="1"/>
  <c r="AF149" i="1"/>
  <c r="AN149" i="1"/>
  <c r="AL149" i="1"/>
  <c r="AM149" i="1"/>
  <c r="AB149" i="1"/>
  <c r="AE149" i="1"/>
  <c r="AQ149" i="1"/>
  <c r="AG149" i="1"/>
  <c r="AH149" i="1"/>
  <c r="AD149" i="1"/>
  <c r="AI149" i="1"/>
  <c r="AP149" i="1"/>
  <c r="AO149" i="1"/>
  <c r="Z149" i="1"/>
  <c r="AA149" i="1"/>
  <c r="Y141" i="1"/>
  <c r="AJ141" i="1"/>
  <c r="AC141" i="1"/>
  <c r="AK141" i="1"/>
  <c r="AF141" i="1"/>
  <c r="AN141" i="1"/>
  <c r="AG141" i="1"/>
  <c r="AO141" i="1"/>
  <c r="AH141" i="1"/>
  <c r="AP141" i="1"/>
  <c r="AB141" i="1"/>
  <c r="AI141" i="1"/>
  <c r="AL141" i="1"/>
  <c r="AM141" i="1"/>
  <c r="AQ141" i="1"/>
  <c r="Z141" i="1"/>
  <c r="AE141" i="1"/>
  <c r="AA141" i="1"/>
  <c r="AD141" i="1"/>
  <c r="Y133" i="1"/>
  <c r="AJ133" i="1"/>
  <c r="AC133" i="1"/>
  <c r="AK133" i="1"/>
  <c r="AF133" i="1"/>
  <c r="AN133" i="1"/>
  <c r="AG133" i="1"/>
  <c r="AO133" i="1"/>
  <c r="AH133" i="1"/>
  <c r="AP133" i="1"/>
  <c r="AL133" i="1"/>
  <c r="AM133" i="1"/>
  <c r="AB133" i="1"/>
  <c r="AD133" i="1"/>
  <c r="AE133" i="1"/>
  <c r="Z133" i="1"/>
  <c r="AA133" i="1"/>
  <c r="AI133" i="1"/>
  <c r="AQ133" i="1"/>
  <c r="Y125" i="1"/>
  <c r="AF125" i="1"/>
  <c r="AN125" i="1"/>
  <c r="AG125" i="1"/>
  <c r="AO125" i="1"/>
  <c r="AL125" i="1"/>
  <c r="AC125" i="1"/>
  <c r="AM125" i="1"/>
  <c r="AH125" i="1"/>
  <c r="AI125" i="1"/>
  <c r="AJ125" i="1"/>
  <c r="AD125" i="1"/>
  <c r="AB125" i="1"/>
  <c r="AP125" i="1"/>
  <c r="AQ125" i="1"/>
  <c r="AE125" i="1"/>
  <c r="AK125" i="1"/>
  <c r="Z125" i="1"/>
  <c r="AA125" i="1"/>
  <c r="Y117" i="1"/>
  <c r="AF117" i="1"/>
  <c r="AN117" i="1"/>
  <c r="AG117" i="1"/>
  <c r="AO117" i="1"/>
  <c r="AJ117" i="1"/>
  <c r="AH117" i="1"/>
  <c r="AI117" i="1"/>
  <c r="AM117" i="1"/>
  <c r="AC117" i="1"/>
  <c r="AP117" i="1"/>
  <c r="AD117" i="1"/>
  <c r="AQ117" i="1"/>
  <c r="AB117" i="1"/>
  <c r="AE117" i="1"/>
  <c r="AK117" i="1"/>
  <c r="Z117" i="1"/>
  <c r="AA117" i="1"/>
  <c r="AL117" i="1"/>
  <c r="Y109" i="1"/>
  <c r="AH109" i="1"/>
  <c r="AP109" i="1"/>
  <c r="AF109" i="1"/>
  <c r="AO109" i="1"/>
  <c r="AG109" i="1"/>
  <c r="AQ109" i="1"/>
  <c r="AK109" i="1"/>
  <c r="AD109" i="1"/>
  <c r="AE109" i="1"/>
  <c r="AL109" i="1"/>
  <c r="AM109" i="1"/>
  <c r="AN109" i="1"/>
  <c r="AB109" i="1"/>
  <c r="AJ109" i="1"/>
  <c r="AI109" i="1"/>
  <c r="Z109" i="1"/>
  <c r="AA109" i="1"/>
  <c r="AC109" i="1"/>
  <c r="Y101" i="1"/>
  <c r="AF101" i="1"/>
  <c r="AN101" i="1"/>
  <c r="AK101" i="1"/>
  <c r="AL101" i="1"/>
  <c r="AC101" i="1"/>
  <c r="AM101" i="1"/>
  <c r="AG101" i="1"/>
  <c r="AQ101" i="1"/>
  <c r="AD101" i="1"/>
  <c r="AI101" i="1"/>
  <c r="AJ101" i="1"/>
  <c r="AO101" i="1"/>
  <c r="AB101" i="1"/>
  <c r="AH101" i="1"/>
  <c r="AP101" i="1"/>
  <c r="Z101" i="1"/>
  <c r="AA101" i="1"/>
  <c r="AE101" i="1"/>
  <c r="Y93" i="1"/>
  <c r="AF93" i="1"/>
  <c r="AN93" i="1"/>
  <c r="AC93" i="1"/>
  <c r="AL93" i="1"/>
  <c r="AG93" i="1"/>
  <c r="AQ93" i="1"/>
  <c r="AH93" i="1"/>
  <c r="AK93" i="1"/>
  <c r="AM93" i="1"/>
  <c r="AD93" i="1"/>
  <c r="AO93" i="1"/>
  <c r="AJ93" i="1"/>
  <c r="AP93" i="1"/>
  <c r="AB93" i="1"/>
  <c r="AE93" i="1"/>
  <c r="AI93" i="1"/>
  <c r="Z93" i="1"/>
  <c r="AA93" i="1"/>
  <c r="Y85" i="1"/>
  <c r="AF85" i="1"/>
  <c r="AN85" i="1"/>
  <c r="AD85" i="1"/>
  <c r="AM85" i="1"/>
  <c r="AI85" i="1"/>
  <c r="AK85" i="1"/>
  <c r="AL85" i="1"/>
  <c r="AE85" i="1"/>
  <c r="AQ85" i="1"/>
  <c r="AG85" i="1"/>
  <c r="AH85" i="1"/>
  <c r="AC85" i="1"/>
  <c r="AJ85" i="1"/>
  <c r="AO85" i="1"/>
  <c r="AP85" i="1"/>
  <c r="AB85" i="1"/>
  <c r="Z85" i="1"/>
  <c r="AA85" i="1"/>
  <c r="Y77" i="1"/>
  <c r="AF77" i="1"/>
  <c r="AN77" i="1"/>
  <c r="AE77" i="1"/>
  <c r="AO77" i="1"/>
  <c r="AJ77" i="1"/>
  <c r="AK77" i="1"/>
  <c r="AC77" i="1"/>
  <c r="AQ77" i="1"/>
  <c r="AD77" i="1"/>
  <c r="AI77" i="1"/>
  <c r="AL77" i="1"/>
  <c r="AM77" i="1"/>
  <c r="AH77" i="1"/>
  <c r="AP77" i="1"/>
  <c r="AB77" i="1"/>
  <c r="AG77" i="1"/>
  <c r="Z77" i="1"/>
  <c r="AA77" i="1"/>
  <c r="Y69" i="1"/>
  <c r="AF69" i="1"/>
  <c r="AN69" i="1"/>
  <c r="AJ69" i="1"/>
  <c r="AC69" i="1"/>
  <c r="AK69" i="1"/>
  <c r="AG69" i="1"/>
  <c r="AM69" i="1"/>
  <c r="AO69" i="1"/>
  <c r="AD69" i="1"/>
  <c r="AI69" i="1"/>
  <c r="AL69" i="1"/>
  <c r="AP69" i="1"/>
  <c r="AQ69" i="1"/>
  <c r="AB69" i="1"/>
  <c r="AE69" i="1"/>
  <c r="AH69" i="1"/>
  <c r="Z69" i="1"/>
  <c r="AA69" i="1"/>
  <c r="Y61" i="1"/>
  <c r="AF61" i="1"/>
  <c r="AN61" i="1"/>
  <c r="AJ61" i="1"/>
  <c r="AC61" i="1"/>
  <c r="AK61" i="1"/>
  <c r="AL61" i="1"/>
  <c r="AE61" i="1"/>
  <c r="AQ61" i="1"/>
  <c r="AG61" i="1"/>
  <c r="AH61" i="1"/>
  <c r="AM61" i="1"/>
  <c r="AO61" i="1"/>
  <c r="AP61" i="1"/>
  <c r="AI61" i="1"/>
  <c r="AD61" i="1"/>
  <c r="AB61" i="1"/>
  <c r="AA61" i="1"/>
  <c r="Z61" i="1"/>
  <c r="Y170" i="1"/>
  <c r="AG170" i="1"/>
  <c r="AO170" i="1"/>
  <c r="AH170" i="1"/>
  <c r="AP170" i="1"/>
  <c r="AC170" i="1"/>
  <c r="AK170" i="1"/>
  <c r="AD170" i="1"/>
  <c r="AQ170" i="1"/>
  <c r="AE170" i="1"/>
  <c r="AJ170" i="1"/>
  <c r="AL170" i="1"/>
  <c r="AM170" i="1"/>
  <c r="AB170" i="1"/>
  <c r="Z170" i="1"/>
  <c r="AI170" i="1"/>
  <c r="AA170" i="1"/>
  <c r="AN170" i="1"/>
  <c r="AF170" i="1"/>
  <c r="Y198" i="1"/>
  <c r="AI198" i="1"/>
  <c r="AQ198" i="1"/>
  <c r="AJ198" i="1"/>
  <c r="AE198" i="1"/>
  <c r="AM198" i="1"/>
  <c r="AK198" i="1"/>
  <c r="AA198" i="1"/>
  <c r="AN198" i="1"/>
  <c r="AL198" i="1"/>
  <c r="AB198" i="1"/>
  <c r="AD198" i="1"/>
  <c r="AP198" i="1"/>
  <c r="AH198" i="1"/>
  <c r="AF198" i="1"/>
  <c r="AG198" i="1"/>
  <c r="Z198" i="1"/>
  <c r="AC198" i="1"/>
  <c r="AO198" i="1"/>
  <c r="Y197" i="1"/>
  <c r="AH197" i="1"/>
  <c r="AP197" i="1"/>
  <c r="AI197" i="1"/>
  <c r="AQ197" i="1"/>
  <c r="AB197" i="1"/>
  <c r="AD197" i="1"/>
  <c r="AL197" i="1"/>
  <c r="AM197" i="1"/>
  <c r="AC197" i="1"/>
  <c r="AN197" i="1"/>
  <c r="AO197" i="1"/>
  <c r="AF197" i="1"/>
  <c r="AG197" i="1"/>
  <c r="Z197" i="1"/>
  <c r="AJ197" i="1"/>
  <c r="AK197" i="1"/>
  <c r="AA197" i="1"/>
  <c r="AE197" i="1"/>
  <c r="Y165" i="1"/>
  <c r="AJ165" i="1"/>
  <c r="AC165" i="1"/>
  <c r="AK165" i="1"/>
  <c r="AF165" i="1"/>
  <c r="AN165" i="1"/>
  <c r="AO165" i="1"/>
  <c r="AD165" i="1"/>
  <c r="AP165" i="1"/>
  <c r="AB165" i="1"/>
  <c r="AH165" i="1"/>
  <c r="AI165" i="1"/>
  <c r="AL165" i="1"/>
  <c r="AE165" i="1"/>
  <c r="AG165" i="1"/>
  <c r="AQ165" i="1"/>
  <c r="Z165" i="1"/>
  <c r="AA165" i="1"/>
  <c r="AM165" i="1"/>
  <c r="Y157" i="1"/>
  <c r="AJ157" i="1"/>
  <c r="AC157" i="1"/>
  <c r="AK157" i="1"/>
  <c r="AF157" i="1"/>
  <c r="AN157" i="1"/>
  <c r="AG157" i="1"/>
  <c r="AH157" i="1"/>
  <c r="AB157" i="1"/>
  <c r="AM157" i="1"/>
  <c r="AO157" i="1"/>
  <c r="AD157" i="1"/>
  <c r="AP157" i="1"/>
  <c r="AQ157" i="1"/>
  <c r="Z157" i="1"/>
  <c r="AA157" i="1"/>
  <c r="AE157" i="1"/>
  <c r="AL157" i="1"/>
  <c r="AI157" i="1"/>
  <c r="Y148" i="1"/>
  <c r="AI148" i="1"/>
  <c r="AQ148" i="1"/>
  <c r="AJ148" i="1"/>
  <c r="AE148" i="1"/>
  <c r="AM148" i="1"/>
  <c r="AF148" i="1"/>
  <c r="AN148" i="1"/>
  <c r="AL148" i="1"/>
  <c r="AB148" i="1"/>
  <c r="AO148" i="1"/>
  <c r="AD148" i="1"/>
  <c r="AG148" i="1"/>
  <c r="AH148" i="1"/>
  <c r="AP148" i="1"/>
  <c r="Z148" i="1"/>
  <c r="AC148" i="1"/>
  <c r="AA148" i="1"/>
  <c r="AK148" i="1"/>
  <c r="Y140" i="1"/>
  <c r="AI140" i="1"/>
  <c r="AQ140" i="1"/>
  <c r="AJ140" i="1"/>
  <c r="AE140" i="1"/>
  <c r="AM140" i="1"/>
  <c r="AF140" i="1"/>
  <c r="AN140" i="1"/>
  <c r="AG140" i="1"/>
  <c r="AO140" i="1"/>
  <c r="AL140" i="1"/>
  <c r="AB140" i="1"/>
  <c r="AP140" i="1"/>
  <c r="AC140" i="1"/>
  <c r="AD140" i="1"/>
  <c r="AH140" i="1"/>
  <c r="Z140" i="1"/>
  <c r="AK140" i="1"/>
  <c r="AA140" i="1"/>
  <c r="Y132" i="1"/>
  <c r="AI132" i="1"/>
  <c r="AQ132" i="1"/>
  <c r="AJ132" i="1"/>
  <c r="AE132" i="1"/>
  <c r="AM132" i="1"/>
  <c r="AF132" i="1"/>
  <c r="AN132" i="1"/>
  <c r="AG132" i="1"/>
  <c r="AO132" i="1"/>
  <c r="AD132" i="1"/>
  <c r="AB132" i="1"/>
  <c r="AH132" i="1"/>
  <c r="AP132" i="1"/>
  <c r="AK132" i="1"/>
  <c r="Z132" i="1"/>
  <c r="AC132" i="1"/>
  <c r="AL132" i="1"/>
  <c r="AA132" i="1"/>
  <c r="Y124" i="1"/>
  <c r="AE124" i="1"/>
  <c r="AM124" i="1"/>
  <c r="AF124" i="1"/>
  <c r="AN124" i="1"/>
  <c r="AI124" i="1"/>
  <c r="AD124" i="1"/>
  <c r="AQ124" i="1"/>
  <c r="AG124" i="1"/>
  <c r="AK124" i="1"/>
  <c r="AL124" i="1"/>
  <c r="AO124" i="1"/>
  <c r="AP124" i="1"/>
  <c r="AB124" i="1"/>
  <c r="AC124" i="1"/>
  <c r="AH124" i="1"/>
  <c r="Z124" i="1"/>
  <c r="AA124" i="1"/>
  <c r="AJ124" i="1"/>
  <c r="Y116" i="1"/>
  <c r="AE116" i="1"/>
  <c r="AM116" i="1"/>
  <c r="AF116" i="1"/>
  <c r="AN116" i="1"/>
  <c r="AI116" i="1"/>
  <c r="AQ116" i="1"/>
  <c r="AJ116" i="1"/>
  <c r="AK116" i="1"/>
  <c r="AC116" i="1"/>
  <c r="AP116" i="1"/>
  <c r="AD116" i="1"/>
  <c r="AG116" i="1"/>
  <c r="AB116" i="1"/>
  <c r="AO116" i="1"/>
  <c r="AH116" i="1"/>
  <c r="Z116" i="1"/>
  <c r="AL116" i="1"/>
  <c r="AA116" i="1"/>
  <c r="Y108" i="1"/>
  <c r="AG108" i="1"/>
  <c r="AO108" i="1"/>
  <c r="AC108" i="1"/>
  <c r="AL108" i="1"/>
  <c r="AD108" i="1"/>
  <c r="AM108" i="1"/>
  <c r="AH108" i="1"/>
  <c r="AQ108" i="1"/>
  <c r="AE108" i="1"/>
  <c r="AF108" i="1"/>
  <c r="AK108" i="1"/>
  <c r="AN108" i="1"/>
  <c r="AP108" i="1"/>
  <c r="AI108" i="1"/>
  <c r="AB108" i="1"/>
  <c r="AJ108" i="1"/>
  <c r="Z108" i="1"/>
  <c r="AA108" i="1"/>
  <c r="Y100" i="1"/>
  <c r="AE100" i="1"/>
  <c r="AM100" i="1"/>
  <c r="AH100" i="1"/>
  <c r="AQ100" i="1"/>
  <c r="AF100" i="1"/>
  <c r="AP100" i="1"/>
  <c r="AG100" i="1"/>
  <c r="AK100" i="1"/>
  <c r="AO100" i="1"/>
  <c r="AI100" i="1"/>
  <c r="AJ100" i="1"/>
  <c r="AL100" i="1"/>
  <c r="AC100" i="1"/>
  <c r="AB100" i="1"/>
  <c r="AD100" i="1"/>
  <c r="AN100" i="1"/>
  <c r="Z100" i="1"/>
  <c r="AA100" i="1"/>
  <c r="Y92" i="1"/>
  <c r="AE92" i="1"/>
  <c r="AM92" i="1"/>
  <c r="AI92" i="1"/>
  <c r="AK92" i="1"/>
  <c r="AL92" i="1"/>
  <c r="AF92" i="1"/>
  <c r="AP92" i="1"/>
  <c r="AG92" i="1"/>
  <c r="AQ92" i="1"/>
  <c r="AH92" i="1"/>
  <c r="AN92" i="1"/>
  <c r="AO92" i="1"/>
  <c r="AC92" i="1"/>
  <c r="AD92" i="1"/>
  <c r="AB92" i="1"/>
  <c r="Z92" i="1"/>
  <c r="AJ92" i="1"/>
  <c r="AA92" i="1"/>
  <c r="Y84" i="1"/>
  <c r="AE84" i="1"/>
  <c r="AM84" i="1"/>
  <c r="AJ84" i="1"/>
  <c r="AF84" i="1"/>
  <c r="AO84" i="1"/>
  <c r="AG84" i="1"/>
  <c r="AN84" i="1"/>
  <c r="AP84" i="1"/>
  <c r="AH84" i="1"/>
  <c r="AI84" i="1"/>
  <c r="AK84" i="1"/>
  <c r="AC84" i="1"/>
  <c r="AD84" i="1"/>
  <c r="AL84" i="1"/>
  <c r="AB84" i="1"/>
  <c r="AQ84" i="1"/>
  <c r="Z84" i="1"/>
  <c r="AA84" i="1"/>
  <c r="Y76" i="1"/>
  <c r="AE76" i="1"/>
  <c r="AM76" i="1"/>
  <c r="AK76" i="1"/>
  <c r="AG76" i="1"/>
  <c r="AP76" i="1"/>
  <c r="AH76" i="1"/>
  <c r="AQ76" i="1"/>
  <c r="AC76" i="1"/>
  <c r="AD76" i="1"/>
  <c r="AJ76" i="1"/>
  <c r="AL76" i="1"/>
  <c r="AN76" i="1"/>
  <c r="AF76" i="1"/>
  <c r="AI76" i="1"/>
  <c r="AO76" i="1"/>
  <c r="AB76" i="1"/>
  <c r="Z76" i="1"/>
  <c r="AA76" i="1"/>
  <c r="Y68" i="1"/>
  <c r="AE68" i="1"/>
  <c r="AM68" i="1"/>
  <c r="AI68" i="1"/>
  <c r="AQ68" i="1"/>
  <c r="AJ68" i="1"/>
  <c r="AH68" i="1"/>
  <c r="AC68" i="1"/>
  <c r="AO68" i="1"/>
  <c r="AD68" i="1"/>
  <c r="AP68" i="1"/>
  <c r="AN68" i="1"/>
  <c r="AF68" i="1"/>
  <c r="AG68" i="1"/>
  <c r="AK68" i="1"/>
  <c r="AL68" i="1"/>
  <c r="AB68" i="1"/>
  <c r="Z68" i="1"/>
  <c r="AA68" i="1"/>
  <c r="Y60" i="1"/>
  <c r="AE60" i="1"/>
  <c r="AM60" i="1"/>
  <c r="AI60" i="1"/>
  <c r="AQ60" i="1"/>
  <c r="AJ60" i="1"/>
  <c r="AN60" i="1"/>
  <c r="AG60" i="1"/>
  <c r="AH60" i="1"/>
  <c r="AK60" i="1"/>
  <c r="AO60" i="1"/>
  <c r="AP60" i="1"/>
  <c r="AC60" i="1"/>
  <c r="AD60" i="1"/>
  <c r="AF60" i="1"/>
  <c r="AL60" i="1"/>
  <c r="AB60" i="1"/>
  <c r="AA60" i="1"/>
  <c r="Z60" i="1"/>
  <c r="Y145" i="1"/>
  <c r="AF145" i="1"/>
  <c r="AN145" i="1"/>
  <c r="AG145" i="1"/>
  <c r="AO145" i="1"/>
  <c r="AJ145" i="1"/>
  <c r="AC145" i="1"/>
  <c r="AK145" i="1"/>
  <c r="AD145" i="1"/>
  <c r="AL145" i="1"/>
  <c r="AE145" i="1"/>
  <c r="AM145" i="1"/>
  <c r="AP145" i="1"/>
  <c r="AQ145" i="1"/>
  <c r="AI145" i="1"/>
  <c r="AB145" i="1"/>
  <c r="Z145" i="1"/>
  <c r="AH145" i="1"/>
  <c r="AA145" i="1"/>
  <c r="Y190" i="1"/>
  <c r="AI190" i="1"/>
  <c r="AQ190" i="1"/>
  <c r="AJ190" i="1"/>
  <c r="AE190" i="1"/>
  <c r="AM190" i="1"/>
  <c r="AF190" i="1"/>
  <c r="AN190" i="1"/>
  <c r="AG190" i="1"/>
  <c r="AO190" i="1"/>
  <c r="AP190" i="1"/>
  <c r="AA190" i="1"/>
  <c r="AD190" i="1"/>
  <c r="AB190" i="1"/>
  <c r="Z190" i="1"/>
  <c r="AH190" i="1"/>
  <c r="AL190" i="1"/>
  <c r="AK190" i="1"/>
  <c r="AC190" i="1"/>
  <c r="Y181" i="1"/>
  <c r="AJ181" i="1"/>
  <c r="AC181" i="1"/>
  <c r="AK181" i="1"/>
  <c r="AF181" i="1"/>
  <c r="AN181" i="1"/>
  <c r="AE181" i="1"/>
  <c r="AQ181" i="1"/>
  <c r="AG181" i="1"/>
  <c r="AB181" i="1"/>
  <c r="AL181" i="1"/>
  <c r="AM181" i="1"/>
  <c r="AO181" i="1"/>
  <c r="AH181" i="1"/>
  <c r="AD181" i="1"/>
  <c r="AP181" i="1"/>
  <c r="Z181" i="1"/>
  <c r="AA181" i="1"/>
  <c r="AI181" i="1"/>
  <c r="Y204" i="1"/>
  <c r="AG204" i="1"/>
  <c r="AO204" i="1"/>
  <c r="AB204" i="1"/>
  <c r="AH204" i="1"/>
  <c r="AP204" i="1"/>
  <c r="AC204" i="1"/>
  <c r="AK204" i="1"/>
  <c r="AJ204" i="1"/>
  <c r="AM204" i="1"/>
  <c r="AL204" i="1"/>
  <c r="AD204" i="1"/>
  <c r="AQ204" i="1"/>
  <c r="Z204" i="1"/>
  <c r="AI204" i="1"/>
  <c r="AE204" i="1"/>
  <c r="AF204" i="1"/>
  <c r="AA204" i="1"/>
  <c r="AN204" i="1"/>
  <c r="Y188" i="1"/>
  <c r="AI188" i="1"/>
  <c r="AJ188" i="1"/>
  <c r="AE188" i="1"/>
  <c r="AM188" i="1"/>
  <c r="AC188" i="1"/>
  <c r="AO188" i="1"/>
  <c r="AB188" i="1"/>
  <c r="AD188" i="1"/>
  <c r="AP188" i="1"/>
  <c r="AH188" i="1"/>
  <c r="AK188" i="1"/>
  <c r="AL188" i="1"/>
  <c r="AF188" i="1"/>
  <c r="AN188" i="1"/>
  <c r="Z188" i="1"/>
  <c r="AQ188" i="1"/>
  <c r="AA188" i="1"/>
  <c r="AG188" i="1"/>
  <c r="Y164" i="1"/>
  <c r="AI164" i="1"/>
  <c r="AQ164" i="1"/>
  <c r="AJ164" i="1"/>
  <c r="AE164" i="1"/>
  <c r="AM164" i="1"/>
  <c r="AD164" i="1"/>
  <c r="AP164" i="1"/>
  <c r="AB164" i="1"/>
  <c r="AF164" i="1"/>
  <c r="AK164" i="1"/>
  <c r="AL164" i="1"/>
  <c r="AN164" i="1"/>
  <c r="AO164" i="1"/>
  <c r="Z164" i="1"/>
  <c r="AC164" i="1"/>
  <c r="AH164" i="1"/>
  <c r="AG164" i="1"/>
  <c r="AA164" i="1"/>
  <c r="Y156" i="1"/>
  <c r="AI156" i="1"/>
  <c r="AQ156" i="1"/>
  <c r="AJ156" i="1"/>
  <c r="AE156" i="1"/>
  <c r="AM156" i="1"/>
  <c r="AH156" i="1"/>
  <c r="AB156" i="1"/>
  <c r="AK156" i="1"/>
  <c r="AC156" i="1"/>
  <c r="AO156" i="1"/>
  <c r="AD156" i="1"/>
  <c r="AP156" i="1"/>
  <c r="AF156" i="1"/>
  <c r="AG156" i="1"/>
  <c r="AN156" i="1"/>
  <c r="Z156" i="1"/>
  <c r="AA156" i="1"/>
  <c r="AL156" i="1"/>
  <c r="Y147" i="1"/>
  <c r="AH147" i="1"/>
  <c r="AP147" i="1"/>
  <c r="AI147" i="1"/>
  <c r="AQ147" i="1"/>
  <c r="AD147" i="1"/>
  <c r="AL147" i="1"/>
  <c r="AE147" i="1"/>
  <c r="AM147" i="1"/>
  <c r="AK147" i="1"/>
  <c r="AN147" i="1"/>
  <c r="AC147" i="1"/>
  <c r="AF147" i="1"/>
  <c r="AG147" i="1"/>
  <c r="AB147" i="1"/>
  <c r="AJ147" i="1"/>
  <c r="AO147" i="1"/>
  <c r="AA147" i="1"/>
  <c r="Z147" i="1"/>
  <c r="Y139" i="1"/>
  <c r="AH139" i="1"/>
  <c r="AP139" i="1"/>
  <c r="AI139" i="1"/>
  <c r="AQ139" i="1"/>
  <c r="AD139" i="1"/>
  <c r="AL139" i="1"/>
  <c r="AE139" i="1"/>
  <c r="AM139" i="1"/>
  <c r="AF139" i="1"/>
  <c r="AN139" i="1"/>
  <c r="AG139" i="1"/>
  <c r="AJ139" i="1"/>
  <c r="AC139" i="1"/>
  <c r="AO139" i="1"/>
  <c r="AK139" i="1"/>
  <c r="AB139" i="1"/>
  <c r="AA139" i="1"/>
  <c r="Z139" i="1"/>
  <c r="Y131" i="1"/>
  <c r="AD131" i="1"/>
  <c r="AE131" i="1"/>
  <c r="AH131" i="1"/>
  <c r="AP131" i="1"/>
  <c r="AI131" i="1"/>
  <c r="AQ131" i="1"/>
  <c r="AL131" i="1"/>
  <c r="AC131" i="1"/>
  <c r="AM131" i="1"/>
  <c r="AF131" i="1"/>
  <c r="AN131" i="1"/>
  <c r="AJ131" i="1"/>
  <c r="AK131" i="1"/>
  <c r="AO131" i="1"/>
  <c r="AB131" i="1"/>
  <c r="AG131" i="1"/>
  <c r="AA131" i="1"/>
  <c r="Z131" i="1"/>
  <c r="Y123" i="1"/>
  <c r="AD123" i="1"/>
  <c r="AL123" i="1"/>
  <c r="AE123" i="1"/>
  <c r="AM123" i="1"/>
  <c r="AH123" i="1"/>
  <c r="AP123" i="1"/>
  <c r="AG123" i="1"/>
  <c r="AI123" i="1"/>
  <c r="AN123" i="1"/>
  <c r="AO123" i="1"/>
  <c r="AC123" i="1"/>
  <c r="AQ123" i="1"/>
  <c r="AK123" i="1"/>
  <c r="AA123" i="1"/>
  <c r="AF123" i="1"/>
  <c r="AJ123" i="1"/>
  <c r="AB123" i="1"/>
  <c r="Z123" i="1"/>
  <c r="Y115" i="1"/>
  <c r="AD115" i="1"/>
  <c r="AL115" i="1"/>
  <c r="AE115" i="1"/>
  <c r="AM115" i="1"/>
  <c r="AH115" i="1"/>
  <c r="AP115" i="1"/>
  <c r="AK115" i="1"/>
  <c r="AN115" i="1"/>
  <c r="AF115" i="1"/>
  <c r="AG115" i="1"/>
  <c r="AI115" i="1"/>
  <c r="AO115" i="1"/>
  <c r="AQ115" i="1"/>
  <c r="AC115" i="1"/>
  <c r="AJ115" i="1"/>
  <c r="AA115" i="1"/>
  <c r="AB115" i="1"/>
  <c r="Z115" i="1"/>
  <c r="Y107" i="1"/>
  <c r="AF107" i="1"/>
  <c r="AN107" i="1"/>
  <c r="AI107" i="1"/>
  <c r="AJ107" i="1"/>
  <c r="AD107" i="1"/>
  <c r="AM107" i="1"/>
  <c r="AE107" i="1"/>
  <c r="AG107" i="1"/>
  <c r="AL107" i="1"/>
  <c r="AO107" i="1"/>
  <c r="AP107" i="1"/>
  <c r="AC107" i="1"/>
  <c r="AH107" i="1"/>
  <c r="AK107" i="1"/>
  <c r="AQ107" i="1"/>
  <c r="AB107" i="1"/>
  <c r="AA107" i="1"/>
  <c r="Z107" i="1"/>
  <c r="Y99" i="1"/>
  <c r="AD99" i="1"/>
  <c r="AL99" i="1"/>
  <c r="AE99" i="1"/>
  <c r="AN99" i="1"/>
  <c r="AJ99" i="1"/>
  <c r="AK99" i="1"/>
  <c r="AF99" i="1"/>
  <c r="AP99" i="1"/>
  <c r="AG99" i="1"/>
  <c r="AQ99" i="1"/>
  <c r="AM99" i="1"/>
  <c r="AO99" i="1"/>
  <c r="AC99" i="1"/>
  <c r="AH99" i="1"/>
  <c r="AI99" i="1"/>
  <c r="AB99" i="1"/>
  <c r="AA99" i="1"/>
  <c r="Z99" i="1"/>
  <c r="Y91" i="1"/>
  <c r="AD91" i="1"/>
  <c r="AL91" i="1"/>
  <c r="AF91" i="1"/>
  <c r="AO91" i="1"/>
  <c r="AE91" i="1"/>
  <c r="AP91" i="1"/>
  <c r="AG91" i="1"/>
  <c r="AQ91" i="1"/>
  <c r="AJ91" i="1"/>
  <c r="AK91" i="1"/>
  <c r="AM91" i="1"/>
  <c r="AC91" i="1"/>
  <c r="AN91" i="1"/>
  <c r="AH91" i="1"/>
  <c r="AI91" i="1"/>
  <c r="AB91" i="1"/>
  <c r="AA91" i="1"/>
  <c r="Z91" i="1"/>
  <c r="Y83" i="1"/>
  <c r="AD83" i="1"/>
  <c r="AL83" i="1"/>
  <c r="AG83" i="1"/>
  <c r="AP83" i="1"/>
  <c r="AK83" i="1"/>
  <c r="AC83" i="1"/>
  <c r="AM83" i="1"/>
  <c r="AO83" i="1"/>
  <c r="AQ83" i="1"/>
  <c r="AH83" i="1"/>
  <c r="AI83" i="1"/>
  <c r="AJ83" i="1"/>
  <c r="AE83" i="1"/>
  <c r="AF83" i="1"/>
  <c r="AN83" i="1"/>
  <c r="AB83" i="1"/>
  <c r="AA83" i="1"/>
  <c r="Z83" i="1"/>
  <c r="Y75" i="1"/>
  <c r="AD75" i="1"/>
  <c r="AL75" i="1"/>
  <c r="AH75" i="1"/>
  <c r="AQ75" i="1"/>
  <c r="AC75" i="1"/>
  <c r="AM75" i="1"/>
  <c r="AE75" i="1"/>
  <c r="AN75" i="1"/>
  <c r="AF75" i="1"/>
  <c r="AJ75" i="1"/>
  <c r="AK75" i="1"/>
  <c r="AO75" i="1"/>
  <c r="AG75" i="1"/>
  <c r="AI75" i="1"/>
  <c r="AP75" i="1"/>
  <c r="AB75" i="1"/>
  <c r="AA75" i="1"/>
  <c r="Z75" i="1"/>
  <c r="Y67" i="1"/>
  <c r="AD67" i="1"/>
  <c r="AL67" i="1"/>
  <c r="AH67" i="1"/>
  <c r="AP67" i="1"/>
  <c r="AI67" i="1"/>
  <c r="AQ67" i="1"/>
  <c r="AK67" i="1"/>
  <c r="AE67" i="1"/>
  <c r="AF67" i="1"/>
  <c r="AJ67" i="1"/>
  <c r="AM67" i="1"/>
  <c r="AC67" i="1"/>
  <c r="AO67" i="1"/>
  <c r="AG67" i="1"/>
  <c r="AN67" i="1"/>
  <c r="AB67" i="1"/>
  <c r="AA67" i="1"/>
  <c r="Z67" i="1"/>
  <c r="Y59" i="1"/>
  <c r="AD59" i="1"/>
  <c r="AL59" i="1"/>
  <c r="AH59" i="1"/>
  <c r="AP59" i="1"/>
  <c r="AI59" i="1"/>
  <c r="AQ59" i="1"/>
  <c r="AC59" i="1"/>
  <c r="AO59" i="1"/>
  <c r="AJ59" i="1"/>
  <c r="AK59" i="1"/>
  <c r="AM59" i="1"/>
  <c r="AE59" i="1"/>
  <c r="AF59" i="1"/>
  <c r="AG59" i="1"/>
  <c r="AN59" i="1"/>
  <c r="AA59" i="1"/>
  <c r="AB59" i="1"/>
  <c r="Z59" i="1"/>
  <c r="Y202" i="1"/>
  <c r="AE202" i="1"/>
  <c r="AM202" i="1"/>
  <c r="AF202" i="1"/>
  <c r="AN202" i="1"/>
  <c r="AI202" i="1"/>
  <c r="AQ202" i="1"/>
  <c r="AO202" i="1"/>
  <c r="AD202" i="1"/>
  <c r="AC202" i="1"/>
  <c r="AP202" i="1"/>
  <c r="AH202" i="1"/>
  <c r="AB202" i="1"/>
  <c r="AA202" i="1"/>
  <c r="Z202" i="1"/>
  <c r="AJ202" i="1"/>
  <c r="AL202" i="1"/>
  <c r="AK202" i="1"/>
  <c r="AG202" i="1"/>
  <c r="Y154" i="1"/>
  <c r="AG154" i="1"/>
  <c r="AO154" i="1"/>
  <c r="AH154" i="1"/>
  <c r="AP154" i="1"/>
  <c r="AC154" i="1"/>
  <c r="AK154" i="1"/>
  <c r="AM154" i="1"/>
  <c r="AN154" i="1"/>
  <c r="AF154" i="1"/>
  <c r="AI154" i="1"/>
  <c r="AJ154" i="1"/>
  <c r="AD154" i="1"/>
  <c r="Z154" i="1"/>
  <c r="AL154" i="1"/>
  <c r="AA154" i="1"/>
  <c r="AQ154" i="1"/>
  <c r="AB154" i="1"/>
  <c r="AE154" i="1"/>
  <c r="Y121" i="1"/>
  <c r="AJ121" i="1"/>
  <c r="AC121" i="1"/>
  <c r="AK121" i="1"/>
  <c r="AF121" i="1"/>
  <c r="AN121" i="1"/>
  <c r="AL121" i="1"/>
  <c r="AM121" i="1"/>
  <c r="AE121" i="1"/>
  <c r="AQ121" i="1"/>
  <c r="AG121" i="1"/>
  <c r="AH121" i="1"/>
  <c r="AI121" i="1"/>
  <c r="AO121" i="1"/>
  <c r="AP121" i="1"/>
  <c r="AB121" i="1"/>
  <c r="Z121" i="1"/>
  <c r="AD121" i="1"/>
  <c r="AA121" i="1"/>
  <c r="Y205" i="1"/>
  <c r="AH205" i="1"/>
  <c r="AP205" i="1"/>
  <c r="AI205" i="1"/>
  <c r="AQ205" i="1"/>
  <c r="AB205" i="1"/>
  <c r="AD205" i="1"/>
  <c r="AL205" i="1"/>
  <c r="AG205" i="1"/>
  <c r="AJ205" i="1"/>
  <c r="AK205" i="1"/>
  <c r="AN205" i="1"/>
  <c r="Z205" i="1"/>
  <c r="AC205" i="1"/>
  <c r="AO205" i="1"/>
  <c r="AF205" i="1"/>
  <c r="AA205" i="1"/>
  <c r="AE205" i="1"/>
  <c r="AM205" i="1"/>
  <c r="Y189" i="1"/>
  <c r="AH189" i="1"/>
  <c r="AP189" i="1"/>
  <c r="AI189" i="1"/>
  <c r="AQ189" i="1"/>
  <c r="AB189" i="1"/>
  <c r="AD189" i="1"/>
  <c r="AL189" i="1"/>
  <c r="AE189" i="1"/>
  <c r="AM189" i="1"/>
  <c r="AF189" i="1"/>
  <c r="AN189" i="1"/>
  <c r="AJ189" i="1"/>
  <c r="AK189" i="1"/>
  <c r="AO189" i="1"/>
  <c r="Z189" i="1"/>
  <c r="AG189" i="1"/>
  <c r="AA189" i="1"/>
  <c r="AC189" i="1"/>
  <c r="Y173" i="1"/>
  <c r="AJ173" i="1"/>
  <c r="AC173" i="1"/>
  <c r="AK173" i="1"/>
  <c r="AF173" i="1"/>
  <c r="AN173" i="1"/>
  <c r="AI173" i="1"/>
  <c r="AL173" i="1"/>
  <c r="AB173" i="1"/>
  <c r="AD173" i="1"/>
  <c r="AP173" i="1"/>
  <c r="AE173" i="1"/>
  <c r="AQ173" i="1"/>
  <c r="AG173" i="1"/>
  <c r="AO173" i="1"/>
  <c r="Z173" i="1"/>
  <c r="AM173" i="1"/>
  <c r="AH173" i="1"/>
  <c r="AA173" i="1"/>
  <c r="Y196" i="1"/>
  <c r="AG196" i="1"/>
  <c r="AO196" i="1"/>
  <c r="AB196" i="1"/>
  <c r="AH196" i="1"/>
  <c r="AP196" i="1"/>
  <c r="AC196" i="1"/>
  <c r="AK196" i="1"/>
  <c r="AN196" i="1"/>
  <c r="AD196" i="1"/>
  <c r="AQ196" i="1"/>
  <c r="AE196" i="1"/>
  <c r="AI196" i="1"/>
  <c r="Z196" i="1"/>
  <c r="AJ196" i="1"/>
  <c r="AM196" i="1"/>
  <c r="AL196" i="1"/>
  <c r="AA196" i="1"/>
  <c r="AF196" i="1"/>
  <c r="Y180" i="1"/>
  <c r="AI180" i="1"/>
  <c r="AQ180" i="1"/>
  <c r="AJ180" i="1"/>
  <c r="AE180" i="1"/>
  <c r="AM180" i="1"/>
  <c r="AG180" i="1"/>
  <c r="AB180" i="1"/>
  <c r="AH180" i="1"/>
  <c r="AN180" i="1"/>
  <c r="AC180" i="1"/>
  <c r="AO180" i="1"/>
  <c r="AD180" i="1"/>
  <c r="AP180" i="1"/>
  <c r="AL180" i="1"/>
  <c r="Z180" i="1"/>
  <c r="AK180" i="1"/>
  <c r="AF180" i="1"/>
  <c r="AA180" i="1"/>
  <c r="Y172" i="1"/>
  <c r="AI172" i="1"/>
  <c r="AQ172" i="1"/>
  <c r="AJ172" i="1"/>
  <c r="AE172" i="1"/>
  <c r="AM172" i="1"/>
  <c r="AL172" i="1"/>
  <c r="AB172" i="1"/>
  <c r="AN172" i="1"/>
  <c r="AF172" i="1"/>
  <c r="AG172" i="1"/>
  <c r="AH172" i="1"/>
  <c r="AD172" i="1"/>
  <c r="AC172" i="1"/>
  <c r="AO172" i="1"/>
  <c r="Z172" i="1"/>
  <c r="AP172" i="1"/>
  <c r="AA172" i="1"/>
  <c r="AK172" i="1"/>
  <c r="Y203" i="1"/>
  <c r="AF203" i="1"/>
  <c r="AN203" i="1"/>
  <c r="AG203" i="1"/>
  <c r="AO203" i="1"/>
  <c r="AJ203" i="1"/>
  <c r="AL203" i="1"/>
  <c r="AP203" i="1"/>
  <c r="AM203" i="1"/>
  <c r="AC203" i="1"/>
  <c r="AE203" i="1"/>
  <c r="AA203" i="1"/>
  <c r="AH203" i="1"/>
  <c r="AB203" i="1"/>
  <c r="AI203" i="1"/>
  <c r="AK203" i="1"/>
  <c r="Z203" i="1"/>
  <c r="AD203" i="1"/>
  <c r="AQ203" i="1"/>
  <c r="Y195" i="1"/>
  <c r="AF195" i="1"/>
  <c r="AN195" i="1"/>
  <c r="AG195" i="1"/>
  <c r="AO195" i="1"/>
  <c r="AJ195" i="1"/>
  <c r="AD195" i="1"/>
  <c r="AQ195" i="1"/>
  <c r="AB195" i="1"/>
  <c r="AH195" i="1"/>
  <c r="AE195" i="1"/>
  <c r="AK195" i="1"/>
  <c r="AA195" i="1"/>
  <c r="AP195" i="1"/>
  <c r="AL195" i="1"/>
  <c r="AM195" i="1"/>
  <c r="AC195" i="1"/>
  <c r="AI195" i="1"/>
  <c r="Z195" i="1"/>
  <c r="Y187" i="1"/>
  <c r="AH187" i="1"/>
  <c r="AP187" i="1"/>
  <c r="AI187" i="1"/>
  <c r="AQ187" i="1"/>
  <c r="AD187" i="1"/>
  <c r="AL187" i="1"/>
  <c r="AE187" i="1"/>
  <c r="AF187" i="1"/>
  <c r="AK187" i="1"/>
  <c r="AM187" i="1"/>
  <c r="AN187" i="1"/>
  <c r="AJ187" i="1"/>
  <c r="AO187" i="1"/>
  <c r="AG187" i="1"/>
  <c r="AA187" i="1"/>
  <c r="AC187" i="1"/>
  <c r="AB187" i="1"/>
  <c r="Z187" i="1"/>
  <c r="Y179" i="1"/>
  <c r="AH179" i="1"/>
  <c r="AP179" i="1"/>
  <c r="AI179" i="1"/>
  <c r="AQ179" i="1"/>
  <c r="AD179" i="1"/>
  <c r="AL179" i="1"/>
  <c r="AJ179" i="1"/>
  <c r="AK179" i="1"/>
  <c r="AC179" i="1"/>
  <c r="AO179" i="1"/>
  <c r="AE179" i="1"/>
  <c r="AF179" i="1"/>
  <c r="AM179" i="1"/>
  <c r="AA179" i="1"/>
  <c r="AN179" i="1"/>
  <c r="AB179" i="1"/>
  <c r="Z179" i="1"/>
  <c r="AG179" i="1"/>
  <c r="Y171" i="1"/>
  <c r="AH171" i="1"/>
  <c r="AP171" i="1"/>
  <c r="AI171" i="1"/>
  <c r="AQ171" i="1"/>
  <c r="AD171" i="1"/>
  <c r="AL171" i="1"/>
  <c r="AN171" i="1"/>
  <c r="AC171" i="1"/>
  <c r="AO171" i="1"/>
  <c r="AG171" i="1"/>
  <c r="AJ171" i="1"/>
  <c r="AK171" i="1"/>
  <c r="AM171" i="1"/>
  <c r="AB171" i="1"/>
  <c r="AA171" i="1"/>
  <c r="AF171" i="1"/>
  <c r="AE171" i="1"/>
  <c r="Z171" i="1"/>
  <c r="Y163" i="1"/>
  <c r="AH163" i="1"/>
  <c r="AP163" i="1"/>
  <c r="AI163" i="1"/>
  <c r="AQ163" i="1"/>
  <c r="AD163" i="1"/>
  <c r="AL163" i="1"/>
  <c r="AF163" i="1"/>
  <c r="AG163" i="1"/>
  <c r="AM163" i="1"/>
  <c r="AN163" i="1"/>
  <c r="AC163" i="1"/>
  <c r="AO163" i="1"/>
  <c r="AE163" i="1"/>
  <c r="AK163" i="1"/>
  <c r="AB163" i="1"/>
  <c r="AA163" i="1"/>
  <c r="AJ163" i="1"/>
  <c r="Z163" i="1"/>
  <c r="Y155" i="1"/>
  <c r="AH155" i="1"/>
  <c r="AP155" i="1"/>
  <c r="AI155" i="1"/>
  <c r="AQ155" i="1"/>
  <c r="AD155" i="1"/>
  <c r="AL155" i="1"/>
  <c r="AK155" i="1"/>
  <c r="AM155" i="1"/>
  <c r="AE155" i="1"/>
  <c r="AF155" i="1"/>
  <c r="AG155" i="1"/>
  <c r="AN155" i="1"/>
  <c r="AO155" i="1"/>
  <c r="AA155" i="1"/>
  <c r="AB155" i="1"/>
  <c r="AC155" i="1"/>
  <c r="AJ155" i="1"/>
  <c r="Z155" i="1"/>
  <c r="Y146" i="1"/>
  <c r="AG146" i="1"/>
  <c r="AO146" i="1"/>
  <c r="AH146" i="1"/>
  <c r="AP146" i="1"/>
  <c r="AC146" i="1"/>
  <c r="AK146" i="1"/>
  <c r="AD146" i="1"/>
  <c r="AL146" i="1"/>
  <c r="AE146" i="1"/>
  <c r="AM146" i="1"/>
  <c r="AI146" i="1"/>
  <c r="AJ146" i="1"/>
  <c r="AN146" i="1"/>
  <c r="AF146" i="1"/>
  <c r="AB146" i="1"/>
  <c r="Z146" i="1"/>
  <c r="AA146" i="1"/>
  <c r="AQ146" i="1"/>
  <c r="Y138" i="1"/>
  <c r="AG138" i="1"/>
  <c r="AO138" i="1"/>
  <c r="AH138" i="1"/>
  <c r="AP138" i="1"/>
  <c r="AC138" i="1"/>
  <c r="AK138" i="1"/>
  <c r="AD138" i="1"/>
  <c r="AL138" i="1"/>
  <c r="AE138" i="1"/>
  <c r="AM138" i="1"/>
  <c r="AJ138" i="1"/>
  <c r="AN138" i="1"/>
  <c r="AQ138" i="1"/>
  <c r="AF138" i="1"/>
  <c r="AI138" i="1"/>
  <c r="Z138" i="1"/>
  <c r="AB138" i="1"/>
  <c r="AA138" i="1"/>
  <c r="Y130" i="1"/>
  <c r="AC130" i="1"/>
  <c r="AK130" i="1"/>
  <c r="AD130" i="1"/>
  <c r="AL130" i="1"/>
  <c r="AM130" i="1"/>
  <c r="AN130" i="1"/>
  <c r="AG130" i="1"/>
  <c r="AQ130" i="1"/>
  <c r="AH130" i="1"/>
  <c r="AI130" i="1"/>
  <c r="AJ130" i="1"/>
  <c r="AO130" i="1"/>
  <c r="AE130" i="1"/>
  <c r="AF130" i="1"/>
  <c r="Z130" i="1"/>
  <c r="AP130" i="1"/>
  <c r="AA130" i="1"/>
  <c r="AB130" i="1"/>
  <c r="Y122" i="1"/>
  <c r="AC122" i="1"/>
  <c r="AK122" i="1"/>
  <c r="AD122" i="1"/>
  <c r="AL122" i="1"/>
  <c r="AG122" i="1"/>
  <c r="AO122" i="1"/>
  <c r="AI122" i="1"/>
  <c r="AJ122" i="1"/>
  <c r="AP122" i="1"/>
  <c r="AE122" i="1"/>
  <c r="AQ122" i="1"/>
  <c r="AF122" i="1"/>
  <c r="AM122" i="1"/>
  <c r="AN122" i="1"/>
  <c r="AB122" i="1"/>
  <c r="Z122" i="1"/>
  <c r="AH122" i="1"/>
  <c r="AA122" i="1"/>
  <c r="Y114" i="1"/>
  <c r="AC114" i="1"/>
  <c r="AK114" i="1"/>
  <c r="AD114" i="1"/>
  <c r="AL114" i="1"/>
  <c r="AG114" i="1"/>
  <c r="AO114" i="1"/>
  <c r="AN114" i="1"/>
  <c r="AP114" i="1"/>
  <c r="AH114" i="1"/>
  <c r="AI114" i="1"/>
  <c r="AJ114" i="1"/>
  <c r="AM114" i="1"/>
  <c r="AQ114" i="1"/>
  <c r="Z114" i="1"/>
  <c r="AE114" i="1"/>
  <c r="AF114" i="1"/>
  <c r="AA114" i="1"/>
  <c r="AB114" i="1"/>
  <c r="Y106" i="1"/>
  <c r="AE106" i="1"/>
  <c r="AM106" i="1"/>
  <c r="AF106" i="1"/>
  <c r="AO106" i="1"/>
  <c r="AG106" i="1"/>
  <c r="AP106" i="1"/>
  <c r="AJ106" i="1"/>
  <c r="AD106" i="1"/>
  <c r="AH106" i="1"/>
  <c r="AL106" i="1"/>
  <c r="AN106" i="1"/>
  <c r="AQ106" i="1"/>
  <c r="AC106" i="1"/>
  <c r="AI106" i="1"/>
  <c r="AB106" i="1"/>
  <c r="AK106" i="1"/>
  <c r="Z106" i="1"/>
  <c r="AA106" i="1"/>
  <c r="Y98" i="1"/>
  <c r="AC98" i="1"/>
  <c r="AK98" i="1"/>
  <c r="AJ98" i="1"/>
  <c r="AE98" i="1"/>
  <c r="AO98" i="1"/>
  <c r="AF98" i="1"/>
  <c r="AP98" i="1"/>
  <c r="AI98" i="1"/>
  <c r="AL98" i="1"/>
  <c r="AG98" i="1"/>
  <c r="AH98" i="1"/>
  <c r="AQ98" i="1"/>
  <c r="AD98" i="1"/>
  <c r="AM98" i="1"/>
  <c r="AN98" i="1"/>
  <c r="Z98" i="1"/>
  <c r="AA98" i="1"/>
  <c r="AB98" i="1"/>
  <c r="Y90" i="1"/>
  <c r="AC90" i="1"/>
  <c r="AK90" i="1"/>
  <c r="AL90" i="1"/>
  <c r="AI90" i="1"/>
  <c r="AJ90" i="1"/>
  <c r="AE90" i="1"/>
  <c r="AO90" i="1"/>
  <c r="AF90" i="1"/>
  <c r="AP90" i="1"/>
  <c r="AG90" i="1"/>
  <c r="AQ90" i="1"/>
  <c r="AN90" i="1"/>
  <c r="AD90" i="1"/>
  <c r="AH90" i="1"/>
  <c r="AM90" i="1"/>
  <c r="Z90" i="1"/>
  <c r="AA90" i="1"/>
  <c r="AB90" i="1"/>
  <c r="Y82" i="1"/>
  <c r="AC82" i="1"/>
  <c r="AK82" i="1"/>
  <c r="AD82" i="1"/>
  <c r="AM82" i="1"/>
  <c r="AH82" i="1"/>
  <c r="AQ82" i="1"/>
  <c r="AI82" i="1"/>
  <c r="AO82" i="1"/>
  <c r="AP82" i="1"/>
  <c r="AG82" i="1"/>
  <c r="AJ82" i="1"/>
  <c r="AL82" i="1"/>
  <c r="AN82" i="1"/>
  <c r="AE82" i="1"/>
  <c r="AF82" i="1"/>
  <c r="Z82" i="1"/>
  <c r="AB82" i="1"/>
  <c r="AA82" i="1"/>
  <c r="Y74" i="1"/>
  <c r="AC74" i="1"/>
  <c r="AK74" i="1"/>
  <c r="AH74" i="1"/>
  <c r="AP74" i="1"/>
  <c r="AM74" i="1"/>
  <c r="AG74" i="1"/>
  <c r="AI74" i="1"/>
  <c r="AQ74" i="1"/>
  <c r="AD74" i="1"/>
  <c r="AJ74" i="1"/>
  <c r="AL74" i="1"/>
  <c r="AN74" i="1"/>
  <c r="AO74" i="1"/>
  <c r="AE74" i="1"/>
  <c r="Z74" i="1"/>
  <c r="AF74" i="1"/>
  <c r="AB74" i="1"/>
  <c r="AA74" i="1"/>
  <c r="Y66" i="1"/>
  <c r="AC66" i="1"/>
  <c r="AK66" i="1"/>
  <c r="AG66" i="1"/>
  <c r="AO66" i="1"/>
  <c r="AH66" i="1"/>
  <c r="AP66" i="1"/>
  <c r="AM66" i="1"/>
  <c r="AF66" i="1"/>
  <c r="AI66" i="1"/>
  <c r="AJ66" i="1"/>
  <c r="AD66" i="1"/>
  <c r="AN66" i="1"/>
  <c r="AQ66" i="1"/>
  <c r="AE66" i="1"/>
  <c r="AL66" i="1"/>
  <c r="AA66" i="1"/>
  <c r="Z66" i="1"/>
  <c r="AB66" i="1"/>
  <c r="Y151" i="1"/>
  <c r="AD151" i="1"/>
  <c r="AL151" i="1"/>
  <c r="AE151" i="1"/>
  <c r="AM151" i="1"/>
  <c r="AH151" i="1"/>
  <c r="AP151" i="1"/>
  <c r="AG151" i="1"/>
  <c r="AI151" i="1"/>
  <c r="AN151" i="1"/>
  <c r="AO151" i="1"/>
  <c r="AC151" i="1"/>
  <c r="AQ151" i="1"/>
  <c r="AF151" i="1"/>
  <c r="AJ151" i="1"/>
  <c r="AA151" i="1"/>
  <c r="AK151" i="1"/>
  <c r="AB151" i="1"/>
  <c r="Z151" i="1"/>
  <c r="AJ33" i="1"/>
  <c r="AO33" i="1"/>
  <c r="AC33" i="1"/>
  <c r="AK33" i="1"/>
  <c r="AL33" i="1"/>
  <c r="AA33" i="1"/>
  <c r="AG33" i="1"/>
  <c r="AB33" i="1"/>
  <c r="AM33" i="1"/>
  <c r="Z33" i="1"/>
  <c r="AF33" i="1"/>
  <c r="AN33" i="1"/>
  <c r="AH33" i="1"/>
  <c r="Y33" i="1"/>
  <c r="AE33" i="1"/>
  <c r="AI33" i="1"/>
  <c r="AQ33" i="1"/>
  <c r="AP33" i="1"/>
  <c r="AF32" i="1"/>
  <c r="AN32" i="1"/>
  <c r="AG32" i="1"/>
  <c r="AO32" i="1"/>
  <c r="AA32" i="1"/>
  <c r="AH32" i="1"/>
  <c r="AP32" i="1"/>
  <c r="AD32" i="1"/>
  <c r="AE32" i="1"/>
  <c r="AI32" i="1"/>
  <c r="AQ32" i="1"/>
  <c r="Y32" i="1"/>
  <c r="AL32" i="1"/>
  <c r="AJ32" i="1"/>
  <c r="AK32" i="1"/>
  <c r="AC32" i="1"/>
  <c r="Z32" i="1"/>
  <c r="AM32" i="1"/>
  <c r="AB32" i="1"/>
  <c r="AJ31" i="1"/>
  <c r="AA31" i="1"/>
  <c r="AH31" i="1"/>
  <c r="AK31" i="1"/>
  <c r="AD31" i="1"/>
  <c r="AL31" i="1"/>
  <c r="AM31" i="1"/>
  <c r="AF31" i="1"/>
  <c r="AN31" i="1"/>
  <c r="AC31" i="1"/>
  <c r="AB31" i="1"/>
  <c r="Z31" i="1"/>
  <c r="Y31" i="1"/>
  <c r="AE31" i="1"/>
  <c r="AG31" i="1"/>
  <c r="AO31" i="1"/>
  <c r="AI31" i="1"/>
  <c r="AQ31" i="1"/>
  <c r="AP31" i="1"/>
  <c r="AF30" i="1"/>
  <c r="AN30" i="1"/>
  <c r="AD30" i="1"/>
  <c r="AG30" i="1"/>
  <c r="AO30" i="1"/>
  <c r="AH30" i="1"/>
  <c r="AP30" i="1"/>
  <c r="AI30" i="1"/>
  <c r="AQ30" i="1"/>
  <c r="AC30" i="1"/>
  <c r="AB30" i="1"/>
  <c r="Z30" i="1"/>
  <c r="Y30" i="1"/>
  <c r="AE30" i="1"/>
  <c r="AJ30" i="1"/>
  <c r="AK30" i="1"/>
  <c r="AL30" i="1"/>
  <c r="AM30" i="1"/>
  <c r="AA30" i="1"/>
  <c r="AK29" i="1"/>
  <c r="AI29" i="1"/>
  <c r="Y29" i="1"/>
  <c r="AD29" i="1"/>
  <c r="AE29" i="1"/>
  <c r="AO29" i="1"/>
  <c r="AG29" i="1"/>
  <c r="AP29" i="1"/>
  <c r="AN29" i="1"/>
  <c r="AL29" i="1"/>
  <c r="AJ29" i="1"/>
  <c r="AH29" i="1"/>
  <c r="AF29" i="1"/>
  <c r="AC29" i="1"/>
  <c r="AB29" i="1"/>
  <c r="AA29" i="1"/>
  <c r="AM29" i="1"/>
  <c r="Z29" i="1"/>
  <c r="AP28" i="1"/>
  <c r="AN28" i="1"/>
  <c r="AL28" i="1"/>
  <c r="AJ28" i="1"/>
  <c r="AH28" i="1"/>
  <c r="AF28" i="1"/>
  <c r="AC28" i="1"/>
  <c r="AB28" i="1"/>
  <c r="AA28" i="1"/>
  <c r="Y28" i="1"/>
  <c r="AE28" i="1"/>
  <c r="AO28" i="1"/>
  <c r="AM28" i="1"/>
  <c r="AK28" i="1"/>
  <c r="AI28" i="1"/>
  <c r="AG28" i="1"/>
  <c r="AD28" i="1"/>
  <c r="Z28" i="1"/>
  <c r="Y27" i="1"/>
  <c r="AO27" i="1"/>
  <c r="AD27" i="1"/>
  <c r="AE27" i="1"/>
  <c r="AP27" i="1"/>
  <c r="AN27" i="1"/>
  <c r="AL27" i="1"/>
  <c r="AJ27" i="1"/>
  <c r="AH27" i="1"/>
  <c r="AF27" i="1"/>
  <c r="AC27" i="1"/>
  <c r="AB27" i="1"/>
  <c r="AA27" i="1"/>
  <c r="AK27" i="1"/>
  <c r="AG27" i="1"/>
  <c r="AI27" i="1"/>
  <c r="Z27" i="1"/>
  <c r="AM27" i="1"/>
  <c r="AE26" i="1"/>
  <c r="AL26" i="1"/>
  <c r="AC26" i="1"/>
  <c r="AM26" i="1"/>
  <c r="AD26" i="1"/>
  <c r="AJ26" i="1"/>
  <c r="AA26" i="1"/>
  <c r="AP26" i="1"/>
  <c r="AN26" i="1"/>
  <c r="AF26" i="1"/>
  <c r="AG26" i="1"/>
  <c r="AK26" i="1"/>
  <c r="Z26" i="1"/>
  <c r="Y26" i="1"/>
  <c r="AH26" i="1"/>
  <c r="AB26" i="1"/>
  <c r="AO26" i="1"/>
  <c r="AI26" i="1"/>
  <c r="AO19" i="1"/>
  <c r="AB24" i="1"/>
  <c r="AN51" i="1"/>
  <c r="AN47" i="1"/>
  <c r="AN41" i="1"/>
  <c r="AN35" i="1"/>
  <c r="Z56" i="1"/>
  <c r="AN25" i="1"/>
  <c r="Z35" i="1"/>
  <c r="AN57" i="1"/>
  <c r="AQ42" i="1"/>
  <c r="Z55" i="1"/>
  <c r="AQ34" i="1"/>
  <c r="AJ57" i="1"/>
  <c r="AJ51" i="1"/>
  <c r="AJ47" i="1"/>
  <c r="AJ41" i="1"/>
  <c r="AJ35" i="1"/>
  <c r="AN24" i="1"/>
  <c r="Z51" i="1"/>
  <c r="AQ27" i="1"/>
  <c r="AN56" i="1"/>
  <c r="AN50" i="1"/>
  <c r="AN45" i="1"/>
  <c r="AN40" i="1"/>
  <c r="AN34" i="1"/>
  <c r="AI24" i="1"/>
  <c r="Z48" i="1"/>
  <c r="AQ23" i="1"/>
  <c r="AJ56" i="1"/>
  <c r="AJ50" i="1"/>
  <c r="AJ40" i="1"/>
  <c r="AJ34" i="1"/>
  <c r="AI23" i="1"/>
  <c r="Z47" i="1"/>
  <c r="Z24" i="1"/>
  <c r="AP50" i="1"/>
  <c r="AN55" i="1"/>
  <c r="AN49" i="1"/>
  <c r="AN43" i="1"/>
  <c r="AN39" i="1"/>
  <c r="AC23" i="1"/>
  <c r="Z43" i="1"/>
  <c r="Z23" i="1"/>
  <c r="AP34" i="1"/>
  <c r="AJ55" i="1"/>
  <c r="AJ49" i="1"/>
  <c r="AJ43" i="1"/>
  <c r="AJ39" i="1"/>
  <c r="Z40" i="1"/>
  <c r="AQ58" i="1"/>
  <c r="AN58" i="1"/>
  <c r="AN53" i="1"/>
  <c r="AN48" i="1"/>
  <c r="AN42" i="1"/>
  <c r="AN37" i="1"/>
  <c r="Z39" i="1"/>
  <c r="AQ50" i="1"/>
  <c r="AJ58" i="1"/>
  <c r="AJ48" i="1"/>
  <c r="AJ42" i="1"/>
  <c r="AD22" i="1"/>
  <c r="AL22" i="1"/>
  <c r="AE22" i="1"/>
  <c r="AM22" i="1"/>
  <c r="AG22" i="1"/>
  <c r="AO22" i="1"/>
  <c r="AA22" i="1"/>
  <c r="AH22" i="1"/>
  <c r="AJ22" i="1"/>
  <c r="Z52" i="1"/>
  <c r="Z44" i="1"/>
  <c r="Z36" i="1"/>
  <c r="Z20" i="1"/>
  <c r="AQ52" i="1"/>
  <c r="AQ44" i="1"/>
  <c r="AQ36" i="1"/>
  <c r="AN54" i="1"/>
  <c r="AN52" i="1"/>
  <c r="AN46" i="1"/>
  <c r="AN44" i="1"/>
  <c r="AN38" i="1"/>
  <c r="AN36" i="1"/>
  <c r="AC22" i="1"/>
  <c r="AN20" i="1"/>
  <c r="AD53" i="1"/>
  <c r="AL53" i="1"/>
  <c r="AE53" i="1"/>
  <c r="AM53" i="1"/>
  <c r="AG53" i="1"/>
  <c r="AO53" i="1"/>
  <c r="AA53" i="1"/>
  <c r="AH53" i="1"/>
  <c r="AD45" i="1"/>
  <c r="AL45" i="1"/>
  <c r="AE45" i="1"/>
  <c r="AM45" i="1"/>
  <c r="AG45" i="1"/>
  <c r="AO45" i="1"/>
  <c r="AA45" i="1"/>
  <c r="AH45" i="1"/>
  <c r="AD37" i="1"/>
  <c r="AL37" i="1"/>
  <c r="AE37" i="1"/>
  <c r="AM37" i="1"/>
  <c r="AG37" i="1"/>
  <c r="AO37" i="1"/>
  <c r="AA37" i="1"/>
  <c r="AH37" i="1"/>
  <c r="AD21" i="1"/>
  <c r="AL21" i="1"/>
  <c r="AE21" i="1"/>
  <c r="AM21" i="1"/>
  <c r="AG21" i="1"/>
  <c r="AO21" i="1"/>
  <c r="AA21" i="1"/>
  <c r="AH21" i="1"/>
  <c r="AQ21" i="1"/>
  <c r="AJ21" i="1"/>
  <c r="Y56" i="1"/>
  <c r="Y52" i="1"/>
  <c r="Y48" i="1"/>
  <c r="Y44" i="1"/>
  <c r="Y40" i="1"/>
  <c r="Y36" i="1"/>
  <c r="Y24" i="1"/>
  <c r="Y20" i="1"/>
  <c r="AQ51" i="1"/>
  <c r="AQ43" i="1"/>
  <c r="AQ35" i="1"/>
  <c r="AQ24" i="1"/>
  <c r="AP47" i="1"/>
  <c r="AK58" i="1"/>
  <c r="AK57" i="1"/>
  <c r="AK56" i="1"/>
  <c r="AK55" i="1"/>
  <c r="AK54" i="1"/>
  <c r="AK53" i="1"/>
  <c r="AK52" i="1"/>
  <c r="AK50" i="1"/>
  <c r="AK49" i="1"/>
  <c r="AK48" i="1"/>
  <c r="AK47" i="1"/>
  <c r="AK46" i="1"/>
  <c r="AK45" i="1"/>
  <c r="AK42" i="1"/>
  <c r="AK41" i="1"/>
  <c r="AK40" i="1"/>
  <c r="AK39" i="1"/>
  <c r="AK38" i="1"/>
  <c r="AK37" i="1"/>
  <c r="AK34" i="1"/>
  <c r="AK24" i="1"/>
  <c r="AF23" i="1"/>
  <c r="AB22" i="1"/>
  <c r="AK20" i="1"/>
  <c r="AD44" i="1"/>
  <c r="AL44" i="1"/>
  <c r="AE44" i="1"/>
  <c r="AM44" i="1"/>
  <c r="AG44" i="1"/>
  <c r="AO44" i="1"/>
  <c r="AA44" i="1"/>
  <c r="AH44" i="1"/>
  <c r="AP44" i="1"/>
  <c r="AD36" i="1"/>
  <c r="AL36" i="1"/>
  <c r="AE36" i="1"/>
  <c r="AM36" i="1"/>
  <c r="AG36" i="1"/>
  <c r="AO36" i="1"/>
  <c r="AA36" i="1"/>
  <c r="AH36" i="1"/>
  <c r="AP36" i="1"/>
  <c r="AP46" i="1"/>
  <c r="AJ52" i="1"/>
  <c r="AJ46" i="1"/>
  <c r="AJ38" i="1"/>
  <c r="AJ36" i="1"/>
  <c r="AI20" i="1"/>
  <c r="AD51" i="1"/>
  <c r="AL51" i="1"/>
  <c r="AE51" i="1"/>
  <c r="AM51" i="1"/>
  <c r="AG51" i="1"/>
  <c r="AO51" i="1"/>
  <c r="AP51" i="1"/>
  <c r="AA51" i="1"/>
  <c r="AH51" i="1"/>
  <c r="AD43" i="1"/>
  <c r="AL43" i="1"/>
  <c r="AE43" i="1"/>
  <c r="AM43" i="1"/>
  <c r="AG43" i="1"/>
  <c r="AO43" i="1"/>
  <c r="AP43" i="1"/>
  <c r="AA43" i="1"/>
  <c r="AH43" i="1"/>
  <c r="AD35" i="1"/>
  <c r="AL35" i="1"/>
  <c r="AE35" i="1"/>
  <c r="AM35" i="1"/>
  <c r="AG35" i="1"/>
  <c r="AO35" i="1"/>
  <c r="AP35" i="1"/>
  <c r="AA35" i="1"/>
  <c r="AH35" i="1"/>
  <c r="Y55" i="1"/>
  <c r="Y51" i="1"/>
  <c r="Y47" i="1"/>
  <c r="Y43" i="1"/>
  <c r="Y39" i="1"/>
  <c r="Y35" i="1"/>
  <c r="Y23" i="1"/>
  <c r="AQ57" i="1"/>
  <c r="AQ49" i="1"/>
  <c r="AQ41" i="1"/>
  <c r="AQ22" i="1"/>
  <c r="AP45" i="1"/>
  <c r="AI57" i="1"/>
  <c r="AI56" i="1"/>
  <c r="AI55" i="1"/>
  <c r="AI53" i="1"/>
  <c r="AI51" i="1"/>
  <c r="AI49" i="1"/>
  <c r="AI48" i="1"/>
  <c r="AI47" i="1"/>
  <c r="AI46" i="1"/>
  <c r="AI45" i="1"/>
  <c r="AI44" i="1"/>
  <c r="AI43" i="1"/>
  <c r="AI41" i="1"/>
  <c r="AI40" i="1"/>
  <c r="AI39" i="1"/>
  <c r="AI37" i="1"/>
  <c r="AI36" i="1"/>
  <c r="AI35" i="1"/>
  <c r="AK25" i="1"/>
  <c r="AF24" i="1"/>
  <c r="AB23" i="1"/>
  <c r="AK21" i="1"/>
  <c r="AF20" i="1"/>
  <c r="AD54" i="1"/>
  <c r="AL54" i="1"/>
  <c r="AE54" i="1"/>
  <c r="AM54" i="1"/>
  <c r="AG54" i="1"/>
  <c r="AO54" i="1"/>
  <c r="AA54" i="1"/>
  <c r="AH54" i="1"/>
  <c r="AD38" i="1"/>
  <c r="AL38" i="1"/>
  <c r="AE38" i="1"/>
  <c r="AM38" i="1"/>
  <c r="AG38" i="1"/>
  <c r="AO38" i="1"/>
  <c r="AA38" i="1"/>
  <c r="AH38" i="1"/>
  <c r="AD52" i="1"/>
  <c r="AL52" i="1"/>
  <c r="AE52" i="1"/>
  <c r="AM52" i="1"/>
  <c r="AG52" i="1"/>
  <c r="AO52" i="1"/>
  <c r="AA52" i="1"/>
  <c r="AH52" i="1"/>
  <c r="AP52" i="1"/>
  <c r="AQ28" i="1"/>
  <c r="AJ54" i="1"/>
  <c r="AJ44" i="1"/>
  <c r="AD58" i="1"/>
  <c r="AL58" i="1"/>
  <c r="AE58" i="1"/>
  <c r="AM58" i="1"/>
  <c r="AG58" i="1"/>
  <c r="AO58" i="1"/>
  <c r="AA58" i="1"/>
  <c r="AH58" i="1"/>
  <c r="AD50" i="1"/>
  <c r="AL50" i="1"/>
  <c r="AE50" i="1"/>
  <c r="AM50" i="1"/>
  <c r="AG50" i="1"/>
  <c r="AO50" i="1"/>
  <c r="AA50" i="1"/>
  <c r="AH50" i="1"/>
  <c r="AD42" i="1"/>
  <c r="AL42" i="1"/>
  <c r="AE42" i="1"/>
  <c r="AM42" i="1"/>
  <c r="AG42" i="1"/>
  <c r="AO42" i="1"/>
  <c r="AA42" i="1"/>
  <c r="AH42" i="1"/>
  <c r="AD34" i="1"/>
  <c r="AL34" i="1"/>
  <c r="AE34" i="1"/>
  <c r="AM34" i="1"/>
  <c r="AG34" i="1"/>
  <c r="AO34" i="1"/>
  <c r="AA34" i="1"/>
  <c r="AH34" i="1"/>
  <c r="AQ26" i="1"/>
  <c r="Z58" i="1"/>
  <c r="Z54" i="1"/>
  <c r="Z50" i="1"/>
  <c r="Z46" i="1"/>
  <c r="Z42" i="1"/>
  <c r="Z38" i="1"/>
  <c r="Z34" i="1"/>
  <c r="Z22" i="1"/>
  <c r="AQ56" i="1"/>
  <c r="AQ48" i="1"/>
  <c r="AQ40" i="1"/>
  <c r="AP58" i="1"/>
  <c r="AP42" i="1"/>
  <c r="AF58" i="1"/>
  <c r="AF56" i="1"/>
  <c r="AF55" i="1"/>
  <c r="AF54" i="1"/>
  <c r="AF53" i="1"/>
  <c r="AF52" i="1"/>
  <c r="AF51" i="1"/>
  <c r="AF50" i="1"/>
  <c r="AF48" i="1"/>
  <c r="AF47" i="1"/>
  <c r="AF46" i="1"/>
  <c r="AF45" i="1"/>
  <c r="AF44" i="1"/>
  <c r="AF43" i="1"/>
  <c r="AF42" i="1"/>
  <c r="AF40" i="1"/>
  <c r="AF39" i="1"/>
  <c r="AF38" i="1"/>
  <c r="AF37" i="1"/>
  <c r="AF36" i="1"/>
  <c r="AF35" i="1"/>
  <c r="AF34" i="1"/>
  <c r="AC24" i="1"/>
  <c r="AN22" i="1"/>
  <c r="AI21" i="1"/>
  <c r="AD20" i="1"/>
  <c r="AL20" i="1"/>
  <c r="AE20" i="1"/>
  <c r="AM20" i="1"/>
  <c r="AG20" i="1"/>
  <c r="AO20" i="1"/>
  <c r="AQ20" i="1"/>
  <c r="AA20" i="1"/>
  <c r="AH20" i="1"/>
  <c r="AP20" i="1"/>
  <c r="AJ20" i="1"/>
  <c r="AD57" i="1"/>
  <c r="AL57" i="1"/>
  <c r="AE57" i="1"/>
  <c r="AM57" i="1"/>
  <c r="AP57" i="1"/>
  <c r="AG57" i="1"/>
  <c r="AO57" i="1"/>
  <c r="AA57" i="1"/>
  <c r="AH57" i="1"/>
  <c r="AD49" i="1"/>
  <c r="AL49" i="1"/>
  <c r="AE49" i="1"/>
  <c r="AM49" i="1"/>
  <c r="AP49" i="1"/>
  <c r="AG49" i="1"/>
  <c r="AO49" i="1"/>
  <c r="AA49" i="1"/>
  <c r="AH49" i="1"/>
  <c r="AD41" i="1"/>
  <c r="AL41" i="1"/>
  <c r="AE41" i="1"/>
  <c r="AM41" i="1"/>
  <c r="AP41" i="1"/>
  <c r="AG41" i="1"/>
  <c r="AO41" i="1"/>
  <c r="AA41" i="1"/>
  <c r="AH41" i="1"/>
  <c r="AD33" i="1"/>
  <c r="AD25" i="1"/>
  <c r="AL25" i="1"/>
  <c r="AQ25" i="1"/>
  <c r="AE25" i="1"/>
  <c r="AM25" i="1"/>
  <c r="AP25" i="1"/>
  <c r="AG25" i="1"/>
  <c r="AO25" i="1"/>
  <c r="AA25" i="1"/>
  <c r="AH25" i="1"/>
  <c r="AJ25" i="1"/>
  <c r="Y58" i="1"/>
  <c r="Y54" i="1"/>
  <c r="Y50" i="1"/>
  <c r="Y46" i="1"/>
  <c r="Y42" i="1"/>
  <c r="Y38" i="1"/>
  <c r="Y34" i="1"/>
  <c r="Y22" i="1"/>
  <c r="AQ55" i="1"/>
  <c r="AQ47" i="1"/>
  <c r="AQ39" i="1"/>
  <c r="AP55" i="1"/>
  <c r="AP39" i="1"/>
  <c r="AP23" i="1"/>
  <c r="AC58" i="1"/>
  <c r="AC57" i="1"/>
  <c r="AC55" i="1"/>
  <c r="AC54" i="1"/>
  <c r="AC53" i="1"/>
  <c r="AC52" i="1"/>
  <c r="AC51" i="1"/>
  <c r="AC50" i="1"/>
  <c r="AC49" i="1"/>
  <c r="AC47" i="1"/>
  <c r="AC46" i="1"/>
  <c r="AC45" i="1"/>
  <c r="AC44" i="1"/>
  <c r="AC43" i="1"/>
  <c r="AC42" i="1"/>
  <c r="AC41" i="1"/>
  <c r="AC39" i="1"/>
  <c r="AC38" i="1"/>
  <c r="AC37" i="1"/>
  <c r="AC36" i="1"/>
  <c r="AC35" i="1"/>
  <c r="AC34" i="1"/>
  <c r="AF25" i="1"/>
  <c r="AK22" i="1"/>
  <c r="AF21" i="1"/>
  <c r="AB20" i="1"/>
  <c r="AD56" i="1"/>
  <c r="AL56" i="1"/>
  <c r="AP56" i="1"/>
  <c r="AE56" i="1"/>
  <c r="AM56" i="1"/>
  <c r="AG56" i="1"/>
  <c r="AO56" i="1"/>
  <c r="AA56" i="1"/>
  <c r="AH56" i="1"/>
  <c r="AD48" i="1"/>
  <c r="AL48" i="1"/>
  <c r="AP48" i="1"/>
  <c r="AE48" i="1"/>
  <c r="AM48" i="1"/>
  <c r="AG48" i="1"/>
  <c r="AO48" i="1"/>
  <c r="AA48" i="1"/>
  <c r="AH48" i="1"/>
  <c r="AD40" i="1"/>
  <c r="AL40" i="1"/>
  <c r="AP40" i="1"/>
  <c r="AE40" i="1"/>
  <c r="AM40" i="1"/>
  <c r="AG40" i="1"/>
  <c r="AO40" i="1"/>
  <c r="AA40" i="1"/>
  <c r="AH40" i="1"/>
  <c r="AD24" i="1"/>
  <c r="AL24" i="1"/>
  <c r="AP24" i="1"/>
  <c r="AE24" i="1"/>
  <c r="AM24" i="1"/>
  <c r="AG24" i="1"/>
  <c r="AO24" i="1"/>
  <c r="AA24" i="1"/>
  <c r="AH24" i="1"/>
  <c r="AJ24" i="1"/>
  <c r="Z57" i="1"/>
  <c r="Z53" i="1"/>
  <c r="Z49" i="1"/>
  <c r="Z45" i="1"/>
  <c r="Z41" i="1"/>
  <c r="Z37" i="1"/>
  <c r="Z25" i="1"/>
  <c r="Z21" i="1"/>
  <c r="AQ54" i="1"/>
  <c r="AQ46" i="1"/>
  <c r="AQ38" i="1"/>
  <c r="AP54" i="1"/>
  <c r="AP38" i="1"/>
  <c r="AP22" i="1"/>
  <c r="AC25" i="1"/>
  <c r="AI22" i="1"/>
  <c r="AC21" i="1"/>
  <c r="AD46" i="1"/>
  <c r="AL46" i="1"/>
  <c r="AE46" i="1"/>
  <c r="AM46" i="1"/>
  <c r="AG46" i="1"/>
  <c r="AO46" i="1"/>
  <c r="AA46" i="1"/>
  <c r="AH46" i="1"/>
  <c r="AD55" i="1"/>
  <c r="AL55" i="1"/>
  <c r="AE55" i="1"/>
  <c r="AM55" i="1"/>
  <c r="AG55" i="1"/>
  <c r="AO55" i="1"/>
  <c r="AA55" i="1"/>
  <c r="AH55" i="1"/>
  <c r="AD47" i="1"/>
  <c r="AL47" i="1"/>
  <c r="AE47" i="1"/>
  <c r="AM47" i="1"/>
  <c r="AG47" i="1"/>
  <c r="AO47" i="1"/>
  <c r="AA47" i="1"/>
  <c r="AH47" i="1"/>
  <c r="AD39" i="1"/>
  <c r="AL39" i="1"/>
  <c r="AE39" i="1"/>
  <c r="AM39" i="1"/>
  <c r="AG39" i="1"/>
  <c r="AO39" i="1"/>
  <c r="AA39" i="1"/>
  <c r="AH39" i="1"/>
  <c r="AD23" i="1"/>
  <c r="AL23" i="1"/>
  <c r="AE23" i="1"/>
  <c r="AM23" i="1"/>
  <c r="AG23" i="1"/>
  <c r="AO23" i="1"/>
  <c r="AA23" i="1"/>
  <c r="AH23" i="1"/>
  <c r="AJ23" i="1"/>
  <c r="Y57" i="1"/>
  <c r="Y53" i="1"/>
  <c r="Y49" i="1"/>
  <c r="Y45" i="1"/>
  <c r="Y41" i="1"/>
  <c r="Y37" i="1"/>
  <c r="Y25" i="1"/>
  <c r="Y21" i="1"/>
  <c r="AQ53" i="1"/>
  <c r="AQ45" i="1"/>
  <c r="AQ37" i="1"/>
  <c r="AQ29" i="1"/>
  <c r="AP53" i="1"/>
  <c r="AP37" i="1"/>
  <c r="AP21"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25" i="1"/>
  <c r="AK23" i="1"/>
  <c r="AF22" i="1"/>
  <c r="AB21" i="1"/>
  <c r="Z19" i="1"/>
  <c r="AP19" i="1"/>
  <c r="AG19" i="1"/>
  <c r="Y19" i="1"/>
  <c r="AH19" i="1"/>
  <c r="AA19" i="1"/>
  <c r="AN19" i="1"/>
  <c r="AF19" i="1"/>
  <c r="AM19" i="1"/>
  <c r="AL19" i="1"/>
  <c r="AD19" i="1"/>
  <c r="AK19" i="1"/>
  <c r="AC19" i="1"/>
  <c r="AQ19" i="1"/>
  <c r="AJ19" i="1"/>
  <c r="AI19" i="1"/>
  <c r="AB19" i="1"/>
  <c r="F12" i="1"/>
  <c r="G12" i="1"/>
  <c r="H12" i="1"/>
  <c r="I12" i="1"/>
  <c r="J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E12" i="1"/>
  <c r="AQ8" i="1"/>
  <c r="AP8" i="1"/>
  <c r="AO8" i="1"/>
  <c r="AN8" i="1"/>
  <c r="AM8" i="1"/>
  <c r="AL8" i="1"/>
  <c r="AK8" i="1"/>
  <c r="AJ8" i="1"/>
  <c r="AI8" i="1"/>
  <c r="AH8" i="1"/>
  <c r="AG8" i="1"/>
  <c r="AF8" i="1"/>
  <c r="AE8" i="1"/>
  <c r="AD8" i="1"/>
  <c r="AC8" i="1"/>
  <c r="AB8" i="1"/>
  <c r="AA8" i="1"/>
  <c r="Z8" i="1"/>
  <c r="Y8" i="1"/>
  <c r="M9" i="1"/>
  <c r="N9" i="1"/>
  <c r="O9" i="1"/>
  <c r="P9" i="1"/>
  <c r="Q9" i="1"/>
  <c r="R9" i="1"/>
  <c r="S9" i="1"/>
  <c r="T9" i="1"/>
  <c r="U9" i="1"/>
  <c r="V9" i="1"/>
  <c r="W9" i="1"/>
  <c r="X9" i="1"/>
  <c r="E8" i="1"/>
  <c r="G8" i="1"/>
  <c r="H8" i="1"/>
  <c r="I8" i="1"/>
  <c r="J8" i="1"/>
  <c r="M8" i="1"/>
  <c r="N8" i="1"/>
  <c r="O8" i="1"/>
  <c r="P8" i="1"/>
  <c r="Q8" i="1"/>
  <c r="R8" i="1"/>
  <c r="S8" i="1"/>
  <c r="T8" i="1"/>
  <c r="U8" i="1"/>
  <c r="V8" i="1"/>
  <c r="W8" i="1"/>
  <c r="X8" i="1"/>
  <c r="M10" i="1" l="1"/>
  <c r="Y13" i="1"/>
  <c r="E13" i="1" s="1"/>
  <c r="E14" i="1" s="1"/>
  <c r="AF13" i="1"/>
  <c r="M13" i="1" s="1"/>
  <c r="M14" i="1" s="1"/>
  <c r="AE13" i="1"/>
  <c r="X10" i="1"/>
  <c r="I10" i="1"/>
  <c r="G10" i="1"/>
  <c r="J10" i="1"/>
  <c r="E10" i="1"/>
  <c r="R10" i="1"/>
  <c r="O10" i="1"/>
  <c r="W10" i="1"/>
  <c r="P10" i="1"/>
  <c r="N10" i="1"/>
  <c r="V10" i="1"/>
  <c r="H10" i="1"/>
  <c r="T10" i="1"/>
  <c r="S10" i="1"/>
  <c r="U10" i="1"/>
  <c r="F10" i="1"/>
  <c r="AM13" i="1"/>
  <c r="T13" i="1" s="1"/>
  <c r="AD13" i="1"/>
  <c r="J13" i="1" s="1"/>
  <c r="AB13" i="1"/>
  <c r="H13" i="1" s="1"/>
  <c r="H14" i="1" s="1"/>
  <c r="AL13" i="1"/>
  <c r="S13" i="1" s="1"/>
  <c r="AQ13" i="1"/>
  <c r="X13" i="1" s="1"/>
  <c r="AI13" i="1"/>
  <c r="P13" i="1" s="1"/>
  <c r="P14" i="1" s="1"/>
  <c r="AA13" i="1"/>
  <c r="G13" i="1" s="1"/>
  <c r="AO13" i="1"/>
  <c r="V13" i="1" s="1"/>
  <c r="AG13" i="1"/>
  <c r="N13" i="1" s="1"/>
  <c r="N14" i="1" s="1"/>
  <c r="AC13" i="1"/>
  <c r="I13" i="1" s="1"/>
  <c r="AK13" i="1"/>
  <c r="R13" i="1" s="1"/>
  <c r="R14" i="1" s="1"/>
  <c r="AP13" i="1"/>
  <c r="W13" i="1" s="1"/>
  <c r="AH13" i="1"/>
  <c r="O13" i="1" s="1"/>
  <c r="O14" i="1" s="1"/>
  <c r="Z13" i="1"/>
  <c r="F13" i="1" s="1"/>
  <c r="AJ13" i="1"/>
  <c r="AN13" i="1"/>
  <c r="U13" i="1" s="1"/>
  <c r="U14" i="1" s="1"/>
  <c r="Q10" i="1"/>
  <c r="K10" i="1" l="1"/>
  <c r="K14" i="1" s="1"/>
  <c r="Q13" i="1"/>
  <c r="Q14" i="1" s="1"/>
  <c r="Q15" i="1" s="1"/>
  <c r="F14" i="1"/>
  <c r="F15" i="1" s="1"/>
  <c r="X14" i="1"/>
  <c r="X15" i="1" s="1"/>
  <c r="W14" i="1"/>
  <c r="W15" i="1" s="1"/>
  <c r="J14" i="1"/>
  <c r="J15" i="1" s="1"/>
  <c r="S14" i="1"/>
  <c r="S15" i="1" s="1"/>
  <c r="T14" i="1"/>
  <c r="T15" i="1" s="1"/>
  <c r="V14" i="1"/>
  <c r="V15" i="1" s="1"/>
  <c r="I14" i="1"/>
  <c r="I15" i="1" s="1"/>
  <c r="G14" i="1"/>
  <c r="G15" i="1" s="1"/>
  <c r="O15" i="1"/>
  <c r="N15" i="1"/>
  <c r="P15" i="1"/>
  <c r="E15" i="1"/>
  <c r="H15" i="1"/>
  <c r="R15" i="1"/>
  <c r="M15" i="1"/>
  <c r="U15" i="1"/>
  <c r="K15" i="1" l="1"/>
  <c r="D15" i="1" s="1"/>
</calcChain>
</file>

<file path=xl/sharedStrings.xml><?xml version="1.0" encoding="utf-8"?>
<sst xmlns="http://schemas.openxmlformats.org/spreadsheetml/2006/main" count="5099" uniqueCount="2248">
  <si>
    <t>Všeobecné</t>
  </si>
  <si>
    <r>
      <t>Zošit "</t>
    </r>
    <r>
      <rPr>
        <i/>
        <sz val="11"/>
        <color theme="1"/>
        <rFont val="Calibri"/>
        <family val="2"/>
        <charset val="238"/>
        <scheme val="minor"/>
      </rPr>
      <t>Hárok na vyplnenie</t>
    </r>
    <r>
      <rPr>
        <sz val="11"/>
        <color theme="1"/>
        <rFont val="Calibri"/>
        <family val="2"/>
        <charset val="238"/>
        <scheme val="minor"/>
      </rPr>
      <t>" slúži na vyhodnotenie počtu bodov pre žiadateľa o prostriedky z Investície 4, Komponentu 16, Plánu obnovy a odolnosti (Centrá zdieľaných služieb).</t>
    </r>
  </si>
  <si>
    <r>
      <t>Žiadateľ o prostriedky je jednou z obcí optimálnych správnych obvodov podľa hárka "</t>
    </r>
    <r>
      <rPr>
        <i/>
        <sz val="11"/>
        <color theme="1"/>
        <rFont val="Calibri"/>
        <family val="2"/>
        <charset val="238"/>
        <scheme val="minor"/>
      </rPr>
      <t>municipality_správne obvody</t>
    </r>
    <r>
      <rPr>
        <sz val="11"/>
        <color theme="1"/>
        <rFont val="Calibri"/>
        <family val="2"/>
        <charset val="238"/>
        <scheme val="minor"/>
      </rPr>
      <t xml:space="preserve">". Uvedené obvody vychádzajú z odborného materiálu </t>
    </r>
    <r>
      <rPr>
        <i/>
        <sz val="11"/>
        <color theme="1"/>
        <rFont val="Calibri"/>
        <family val="2"/>
        <charset val="238"/>
        <scheme val="minor"/>
      </rPr>
      <t xml:space="preserve">Funkčná regionalizácia Slovenska, </t>
    </r>
    <r>
      <rPr>
        <sz val="11"/>
        <color theme="1"/>
        <rFont val="Calibri"/>
        <family val="2"/>
        <charset val="238"/>
        <scheme val="minor"/>
      </rPr>
      <t xml:space="preserve">v ktorom sú identifikované funkčné regióny, subregióny a ich centrá na základe dát o dochádzaní. </t>
    </r>
  </si>
  <si>
    <t>Vybrané boli tie  správne obvody, ktorých centrá sú zároveň súčasťou najmenej rozvinutých regiónov Slovenskej republiky podľa zákona 336/2015 Z.z.</t>
  </si>
  <si>
    <t>Zoznam oprávnených (optimálnych) správnych obvodov</t>
  </si>
  <si>
    <t>Oprávnených je 1049 obcí patriacich do 38 optimálnych správnych obvodov.</t>
  </si>
  <si>
    <t xml:space="preserve">Ku každému centru prislúcha jeho obvod podľa geografického modelu pre určenie funkčných regiónov. Pre každého žiadateľa sa prihliada iba na obce v jeho obvode. 
</t>
  </si>
  <si>
    <t>Obce nepatriace do optimálneho správneho obvodu žiadateľa môžu byť súčasťou centra zdieľaných služieb (takisto môžu byť súčasťou spoločného obecného úradu podľa prílohy 5), nemôžu byť však byť žiadateľom o prostriedky a pri prideľovaní bodov podľa tejto prílohy (príloha 3b) sa na nich neprihliada.</t>
  </si>
  <si>
    <t>Zoznam správnych obvodov a prislúchajúcich obcí (v stĺpcoch)</t>
  </si>
  <si>
    <t>Postup pre vypĺňanie</t>
  </si>
  <si>
    <t>V bunkách  v stĺpci C (C18, C19, C20 a nasledujúce) sa automaticky objaví zoznam obcí z optimálneho správneho obvodu s priradeným počtom obyvateľov obcí.</t>
  </si>
  <si>
    <r>
      <t>Následne je pre každú obec z optimálneho správneho obvodu potrebné vyplniť, či pre ňu bude sídlo (centrum zdieľaných služieb) vykonávať danú kompetenciu (stĺpec E až J, M až X): V prípade ak áno, vpíše sa do bunky príslušnej pre kompetenciu a obec číslo 1 (stačí vybrať zo zoznamu). Ak pre danú obec nebude kompetencia poskytovaná, bunka pre danú kompetenciu sa nevypĺňa. Údaje musia byť zhodné s údajmi v prílohe 5 (</t>
    </r>
    <r>
      <rPr>
        <i/>
        <sz val="11"/>
        <color theme="1"/>
        <rFont val="Calibri"/>
        <family val="2"/>
        <charset val="238"/>
        <scheme val="minor"/>
      </rPr>
      <t>Zmluva o zriadení SOÚ).</t>
    </r>
  </si>
  <si>
    <r>
      <t>Vysvetlivky pre kompetencie sú v hárku "</t>
    </r>
    <r>
      <rPr>
        <i/>
        <sz val="11"/>
        <color theme="1"/>
        <rFont val="Calibri"/>
        <family val="2"/>
        <charset val="238"/>
        <scheme val="minor"/>
      </rPr>
      <t xml:space="preserve">číselník kompetencií" </t>
    </r>
    <r>
      <rPr>
        <sz val="11"/>
        <color theme="1"/>
        <rFont val="Calibri"/>
        <family val="2"/>
        <charset val="238"/>
        <scheme val="minor"/>
      </rPr>
      <t>a vychádzajú z publikácie ZMOSu. Označenie, že centrum zdieľaných služieb bude vykonávať danú kompetenciu, znamená, že bude pôsobiť na celom rozsahu úloh podľa číselníka kompetencií. Napr. pre kompetenciu prenesený výkon v oblasti dopravy ide o rozsah činností (úloh) 415-439, ktoré sa nachádzajú v číselníku.</t>
    </r>
  </si>
  <si>
    <t>Stĺpce K a L sa nevypĺňajú. Stĺpec K zohľadňuje prémiu pre prípad, že sa v centre zdieľaných služieb budú vykonávať všetky kompetencie preneseného výkonu, zriadi sa centrálna obstarávacia inštitúcia (podľa prílohy 6) a spoločná analytická jednotka (podľa prílohy 7) pre všetky obce. V takom prípade systém zapracuje prémiu automaticky. Stĺpec L zohľadňuje prémiu pre prípad, že sídlo centra zdieľaných služieb (spoločného obecného úradu) je zhodné s centrom optimálneho správneho obvodu. V takom prípade systém zapracuje body prémiu automaticky.</t>
  </si>
  <si>
    <t>Body sú udeľované za podiel zúčastnených obcí správneho obvodu na všetkých obciach správneho obvodu a za podiel obslúženej populácie pre každú kompetenciu na celkovej populácii správneho obvodu. Prenesený výkon štátnej správy a analytické kapacity majú vyššiu váhu.</t>
  </si>
  <si>
    <t>Príloha č. 3b Výzvy č. 16I04-12-V01</t>
  </si>
  <si>
    <t>Kompetencia 
o=originálna, p=prenesená</t>
  </si>
  <si>
    <t>Obec</t>
  </si>
  <si>
    <t>Doprava (P)</t>
  </si>
  <si>
    <t>Stavebný poriadok (P)</t>
  </si>
  <si>
    <t>Životné prostredie (P)</t>
  </si>
  <si>
    <t>Školstvo (P)</t>
  </si>
  <si>
    <t>Verejné obstarávanie (O)</t>
  </si>
  <si>
    <t>Analytické kapacity (O)</t>
  </si>
  <si>
    <t>Prémia 
za všetky kompetencie PVŠS + vytvorenie AK a spoločnej obstarávacej organizácie</t>
  </si>
  <si>
    <t>Prémia za sídlo</t>
  </si>
  <si>
    <t>Doprava (O)</t>
  </si>
  <si>
    <t>Soc. Služby (O)</t>
  </si>
  <si>
    <t>Odpadové hospodárstvo (O)</t>
  </si>
  <si>
    <t>Školstvo (O)</t>
  </si>
  <si>
    <t>Územné plánovanie (O)</t>
  </si>
  <si>
    <t>Geodézia, kartografia, kataster (O)</t>
  </si>
  <si>
    <t>Správa miestnych daní a majetku (O)</t>
  </si>
  <si>
    <t>Šport a kultúra (O)</t>
  </si>
  <si>
    <r>
      <t>Zdravotníctvo</t>
    </r>
    <r>
      <rPr>
        <b/>
        <sz val="10"/>
        <color theme="1"/>
        <rFont val="Calibri"/>
        <family val="2"/>
        <charset val="238"/>
        <scheme val="minor"/>
      </rPr>
      <t xml:space="preserve"> (O)</t>
    </r>
  </si>
  <si>
    <r>
      <t>Pohrebníctvo a bezpečnosť</t>
    </r>
    <r>
      <rPr>
        <b/>
        <sz val="10"/>
        <color theme="1"/>
        <rFont val="Calibri"/>
        <family val="2"/>
        <charset val="238"/>
        <scheme val="minor"/>
      </rPr>
      <t xml:space="preserve"> (O)</t>
    </r>
  </si>
  <si>
    <r>
      <t>Ochrana pred požiarmi</t>
    </r>
    <r>
      <rPr>
        <b/>
        <sz val="10"/>
        <color theme="1"/>
        <rFont val="Calibri"/>
        <family val="2"/>
        <charset val="238"/>
        <scheme val="minor"/>
      </rPr>
      <t xml:space="preserve"> (O)</t>
    </r>
  </si>
  <si>
    <r>
      <t>Účtovníctvo/ finančné riadenie/ ekonomická činnosť</t>
    </r>
    <r>
      <rPr>
        <b/>
        <sz val="10"/>
        <color theme="1"/>
        <rFont val="Calibri"/>
        <family val="2"/>
        <charset val="238"/>
        <scheme val="minor"/>
      </rPr>
      <t xml:space="preserve"> (O)</t>
    </r>
  </si>
  <si>
    <t>prémia prenos všetek prenesený výkon štátnej správy + vytvorenie analytiky a spoločnej obstarávacej organizácie</t>
  </si>
  <si>
    <t>Životné prostredie (O)</t>
  </si>
  <si>
    <t>Číslo kompetencie</t>
  </si>
  <si>
    <t>415-439</t>
  </si>
  <si>
    <t>384-414</t>
  </si>
  <si>
    <t>482-545</t>
  </si>
  <si>
    <t>367-383</t>
  </si>
  <si>
    <t>vytvorenie centrálnej obstarávacej inštitúcie (príloha 6)</t>
  </si>
  <si>
    <t>vytvorenie spoločnej analytickej jednotky (príloha 7)</t>
  </si>
  <si>
    <t>Prémia za zahrnutie všetkých kompetencií PVŠS + vytvorenie AK + spol. obstarávacej org.</t>
  </si>
  <si>
    <t>Prémia pre prípad, ak sídlo centra zdieľaných služieb a centrum municipality je tá istá obec</t>
  </si>
  <si>
    <t>216-253</t>
  </si>
  <si>
    <t>54-125</t>
  </si>
  <si>
    <t>254-277</t>
  </si>
  <si>
    <t>1-32</t>
  </si>
  <si>
    <t>33-49</t>
  </si>
  <si>
    <t>50-53</t>
  </si>
  <si>
    <t>152-215</t>
  </si>
  <si>
    <t>278-316</t>
  </si>
  <si>
    <t>317-325</t>
  </si>
  <si>
    <t>326-347</t>
  </si>
  <si>
    <t>348-366</t>
  </si>
  <si>
    <t>126-151</t>
  </si>
  <si>
    <t>1. Sumarizačná časť</t>
  </si>
  <si>
    <t>názov optimálneho správneho obvodu</t>
  </si>
  <si>
    <t>Dobšiná</t>
  </si>
  <si>
    <t>sídlo centra zdieľaných služieb (SOÚ)</t>
  </si>
  <si>
    <t>body možné (za počet zapojených obcí)</t>
  </si>
  <si>
    <t>maximálny možný počet zapojených obcí</t>
  </si>
  <si>
    <t>počet zapojených obcí</t>
  </si>
  <si>
    <t>získané body za počet zapojených obcí</t>
  </si>
  <si>
    <t>body možné (za populáciu zapojených obcí)</t>
  </si>
  <si>
    <t>maximálna možná populácia obcí</t>
  </si>
  <si>
    <t>populácia zapojených obcí</t>
  </si>
  <si>
    <t>získané body za populáciu zapojených obcí</t>
  </si>
  <si>
    <t>získané body spolu</t>
  </si>
  <si>
    <t>2. Vypĺňacia časť</t>
  </si>
  <si>
    <t>obec</t>
  </si>
  <si>
    <t>populácia obce</t>
  </si>
  <si>
    <t>Prémia za prenos všet</t>
  </si>
  <si>
    <t>obec_ID</t>
  </si>
  <si>
    <t>obyv_obec</t>
  </si>
  <si>
    <t>sub_region_ID</t>
  </si>
  <si>
    <t>sub_region</t>
  </si>
  <si>
    <t>Centrum municiapality - názov správneho obvodu</t>
  </si>
  <si>
    <t>Počet obcí (správny obvod)</t>
  </si>
  <si>
    <t>Počet obyvateľov (max) za správny obvod</t>
  </si>
  <si>
    <t>Počet obyvateľov (max)</t>
  </si>
  <si>
    <t>Centrum</t>
  </si>
  <si>
    <t>Populácia centra</t>
  </si>
  <si>
    <t>Andrejová</t>
  </si>
  <si>
    <t>Bardejov</t>
  </si>
  <si>
    <t>Čierna_nad_Tisou</t>
  </si>
  <si>
    <t>Čierna nad Tisou</t>
  </si>
  <si>
    <t>Bartošovce</t>
  </si>
  <si>
    <t>Becherov</t>
  </si>
  <si>
    <t>Fiľakovo</t>
  </si>
  <si>
    <t>Beloveža</t>
  </si>
  <si>
    <t>Gelnica</t>
  </si>
  <si>
    <t>Bogliarka</t>
  </si>
  <si>
    <t>Giraltovce</t>
  </si>
  <si>
    <t>Brezovka</t>
  </si>
  <si>
    <t>Hanušovce_nad_Topľou</t>
  </si>
  <si>
    <t>Hanušovce nad Topľou</t>
  </si>
  <si>
    <t>Cigeľka</t>
  </si>
  <si>
    <t>Hnúšťa</t>
  </si>
  <si>
    <t>Dubinné</t>
  </si>
  <si>
    <t>Jelšava</t>
  </si>
  <si>
    <t>Frička</t>
  </si>
  <si>
    <t>Kežmarok</t>
  </si>
  <si>
    <t>Fričkovce</t>
  </si>
  <si>
    <t>Kráľovský_Chlmec</t>
  </si>
  <si>
    <t>Kráľovský Chlmec</t>
  </si>
  <si>
    <t>Gaboltov</t>
  </si>
  <si>
    <t>Levoča</t>
  </si>
  <si>
    <t>Gerlachov</t>
  </si>
  <si>
    <t>Lučenec</t>
  </si>
  <si>
    <t>Hankovce</t>
  </si>
  <si>
    <t>Medzev</t>
  </si>
  <si>
    <t>Hažlín</t>
  </si>
  <si>
    <t>Medzilaborce</t>
  </si>
  <si>
    <t>Hertník</t>
  </si>
  <si>
    <t>Michalovce</t>
  </si>
  <si>
    <t>Hervartov</t>
  </si>
  <si>
    <t>Moldava_nad_Bodvou</t>
  </si>
  <si>
    <t>Moldava nad Bodvou</t>
  </si>
  <si>
    <t>Hrabovec</t>
  </si>
  <si>
    <t>Plaveč</t>
  </si>
  <si>
    <t>Hrabské</t>
  </si>
  <si>
    <t>Plešivec</t>
  </si>
  <si>
    <t>Hutka</t>
  </si>
  <si>
    <t>Poltár</t>
  </si>
  <si>
    <t>Chmeľová</t>
  </si>
  <si>
    <t>Revúca</t>
  </si>
  <si>
    <t>Janovce</t>
  </si>
  <si>
    <t>Rimavská_Sobota</t>
  </si>
  <si>
    <t>Rimavská Sobota</t>
  </si>
  <si>
    <t>Jedlinka</t>
  </si>
  <si>
    <t>Rožňava</t>
  </si>
  <si>
    <t>Kľušov</t>
  </si>
  <si>
    <t>Sabinov</t>
  </si>
  <si>
    <t>Kobyly</t>
  </si>
  <si>
    <t>Sečovce</t>
  </si>
  <si>
    <t>Komárov</t>
  </si>
  <si>
    <t>Snina</t>
  </si>
  <si>
    <t>Kožany</t>
  </si>
  <si>
    <t>Sobrance</t>
  </si>
  <si>
    <t>Krivé</t>
  </si>
  <si>
    <t>Spišská_Stará_Ves</t>
  </si>
  <si>
    <t>Spišská Stará Ves</t>
  </si>
  <si>
    <t>Kríže</t>
  </si>
  <si>
    <t>Spišské_Podhradie</t>
  </si>
  <si>
    <t>Spišské Podhradie</t>
  </si>
  <si>
    <t>Kružlov</t>
  </si>
  <si>
    <t>Stará_Ľubovňa</t>
  </si>
  <si>
    <t>Stará Ľubovňa</t>
  </si>
  <si>
    <t>Kučín_BJ</t>
  </si>
  <si>
    <t>Streda_nad_Bodrogom</t>
  </si>
  <si>
    <t>Streda nad Bodrogom</t>
  </si>
  <si>
    <t>Kurima</t>
  </si>
  <si>
    <t>Stropkov</t>
  </si>
  <si>
    <t>Kurov</t>
  </si>
  <si>
    <t>Svidník</t>
  </si>
  <si>
    <t>Lenartov</t>
  </si>
  <si>
    <t>Tornaľa</t>
  </si>
  <si>
    <t>Lipová</t>
  </si>
  <si>
    <t>Trebišov</t>
  </si>
  <si>
    <t>Livov</t>
  </si>
  <si>
    <t>Veľké_Kapušany</t>
  </si>
  <si>
    <t>Veľké Kapušany</t>
  </si>
  <si>
    <t>Livovská Huta</t>
  </si>
  <si>
    <t>Veľký_Krtíš</t>
  </si>
  <si>
    <t>Veľký Krtíš</t>
  </si>
  <si>
    <t>Lopúchov</t>
  </si>
  <si>
    <t>Vranov_nad_Topľou</t>
  </si>
  <si>
    <t>Vranov nad Topľou</t>
  </si>
  <si>
    <t>Lukavica</t>
  </si>
  <si>
    <t>Celkový_súčet</t>
  </si>
  <si>
    <t>Celkový súčet</t>
  </si>
  <si>
    <t>Lukov</t>
  </si>
  <si>
    <t>Malcov</t>
  </si>
  <si>
    <t>Mikulášová</t>
  </si>
  <si>
    <t>Mokroluh</t>
  </si>
  <si>
    <t>Nemcovce</t>
  </si>
  <si>
    <t>Nižná Polianka</t>
  </si>
  <si>
    <t>Nižná Voľa</t>
  </si>
  <si>
    <t>Nižný Tvarožec</t>
  </si>
  <si>
    <t>Ondavka</t>
  </si>
  <si>
    <t>Ortuťová</t>
  </si>
  <si>
    <t>Osikov</t>
  </si>
  <si>
    <t>Petrová</t>
  </si>
  <si>
    <t>Poliakovce</t>
  </si>
  <si>
    <t>Porúbka_BJ</t>
  </si>
  <si>
    <t>Raslavice</t>
  </si>
  <si>
    <t>Regetovka</t>
  </si>
  <si>
    <t>Rešov</t>
  </si>
  <si>
    <t>Richvald</t>
  </si>
  <si>
    <t>Rokytov</t>
  </si>
  <si>
    <t>Smilno</t>
  </si>
  <si>
    <t>Snakov</t>
  </si>
  <si>
    <t>Stebnícka Huta</t>
  </si>
  <si>
    <t>Stebník</t>
  </si>
  <si>
    <t>Sveržov</t>
  </si>
  <si>
    <t>Šarišské Čierne</t>
  </si>
  <si>
    <t>Šašová</t>
  </si>
  <si>
    <t>Šiba</t>
  </si>
  <si>
    <t>Tarnov</t>
  </si>
  <si>
    <t>Tročany</t>
  </si>
  <si>
    <t>Vaniškovce</t>
  </si>
  <si>
    <t>Varadka</t>
  </si>
  <si>
    <t>Vyšná Polianka</t>
  </si>
  <si>
    <t>Vyšná Voľa</t>
  </si>
  <si>
    <t>Vyšný Tvarožec</t>
  </si>
  <si>
    <t>Zborov</t>
  </si>
  <si>
    <t>Zlaté</t>
  </si>
  <si>
    <t>Biel</t>
  </si>
  <si>
    <t>Boťany</t>
  </si>
  <si>
    <t>Čierna</t>
  </si>
  <si>
    <t>Malé Trakany</t>
  </si>
  <si>
    <t>Veľké Trakany</t>
  </si>
  <si>
    <t>Dedinky</t>
  </si>
  <si>
    <t>Gočovo</t>
  </si>
  <si>
    <t>Mlynky</t>
  </si>
  <si>
    <t>Rejdová</t>
  </si>
  <si>
    <t>Stratená</t>
  </si>
  <si>
    <t>Vlachovo</t>
  </si>
  <si>
    <t>Vyšná Slaná</t>
  </si>
  <si>
    <t>Belina</t>
  </si>
  <si>
    <t>Biskupice</t>
  </si>
  <si>
    <t>Bulhary</t>
  </si>
  <si>
    <t>Buzitka</t>
  </si>
  <si>
    <t>Čakanovce</t>
  </si>
  <si>
    <t>Čamovce</t>
  </si>
  <si>
    <t>Fiľakovské Kováče</t>
  </si>
  <si>
    <t>Hajnáčka</t>
  </si>
  <si>
    <t>Holiša</t>
  </si>
  <si>
    <t>Nitra nad Ipľom</t>
  </si>
  <si>
    <t>Nové Hony</t>
  </si>
  <si>
    <t>Prša</t>
  </si>
  <si>
    <t>Radzovce</t>
  </si>
  <si>
    <t>Šávoľ</t>
  </si>
  <si>
    <t>Šiatorská Bukovinka</t>
  </si>
  <si>
    <t>Šíd</t>
  </si>
  <si>
    <t>Šurice</t>
  </si>
  <si>
    <t>Veľké Dravce</t>
  </si>
  <si>
    <t>Helcmanovce</t>
  </si>
  <si>
    <t>Jaklovce</t>
  </si>
  <si>
    <t>Kojšov</t>
  </si>
  <si>
    <t>Margecany</t>
  </si>
  <si>
    <t>Mníšek nad Hnilcom</t>
  </si>
  <si>
    <t>Prakovce</t>
  </si>
  <si>
    <t>Veľký Folkmar</t>
  </si>
  <si>
    <t>Žakarovce</t>
  </si>
  <si>
    <t>Abrahámovce</t>
  </si>
  <si>
    <t>Brezov</t>
  </si>
  <si>
    <t>Buclovany</t>
  </si>
  <si>
    <t>Dukovce</t>
  </si>
  <si>
    <t>Fijaš</t>
  </si>
  <si>
    <t>Harhaj</t>
  </si>
  <si>
    <t>Kalnište</t>
  </si>
  <si>
    <t>Kobylnice</t>
  </si>
  <si>
    <t>Kochanovce</t>
  </si>
  <si>
    <t>Koprivnica</t>
  </si>
  <si>
    <t>Kračúnovce</t>
  </si>
  <si>
    <t>Kuková</t>
  </si>
  <si>
    <t>Lascov</t>
  </si>
  <si>
    <t>Lúčka_GT</t>
  </si>
  <si>
    <t>Lužany pri Topli</t>
  </si>
  <si>
    <t>Marhaň</t>
  </si>
  <si>
    <t>Matovce</t>
  </si>
  <si>
    <t>Mičakovce</t>
  </si>
  <si>
    <t>Okrúhle</t>
  </si>
  <si>
    <t>Oľšavce</t>
  </si>
  <si>
    <t>Radoma</t>
  </si>
  <si>
    <t>Soboš</t>
  </si>
  <si>
    <t>Stuľany</t>
  </si>
  <si>
    <t>Štefurov</t>
  </si>
  <si>
    <t>Valkovce</t>
  </si>
  <si>
    <t>Vyšný Kručov</t>
  </si>
  <si>
    <t>Železník</t>
  </si>
  <si>
    <t>Želmanovce</t>
  </si>
  <si>
    <t>Babie</t>
  </si>
  <si>
    <t>Bystré</t>
  </si>
  <si>
    <t>Čierne nad Topľou</t>
  </si>
  <si>
    <t>Ďurďoš</t>
  </si>
  <si>
    <t>Hermanovce nad Topľou</t>
  </si>
  <si>
    <t>Hlinné</t>
  </si>
  <si>
    <t>Matiaška</t>
  </si>
  <si>
    <t>Medzianky</t>
  </si>
  <si>
    <t>Pavlovce_HN</t>
  </si>
  <si>
    <t>Petkovce</t>
  </si>
  <si>
    <t>Petrovce_HN</t>
  </si>
  <si>
    <t>Prosačov</t>
  </si>
  <si>
    <t>Radvanovce</t>
  </si>
  <si>
    <t>Remeniny</t>
  </si>
  <si>
    <t>Ruská Voľa</t>
  </si>
  <si>
    <t>Skrabské</t>
  </si>
  <si>
    <t>Vlača</t>
  </si>
  <si>
    <t>Vyšný Žipov</t>
  </si>
  <si>
    <t>Zlatník</t>
  </si>
  <si>
    <t>Babinec</t>
  </si>
  <si>
    <t>Ďubákovo</t>
  </si>
  <si>
    <t>Hrlica</t>
  </si>
  <si>
    <t>Klenovec</t>
  </si>
  <si>
    <t>Kokava nad Rimavicou</t>
  </si>
  <si>
    <t>Krokava</t>
  </si>
  <si>
    <t>Kyjatice</t>
  </si>
  <si>
    <t>Ploské</t>
  </si>
  <si>
    <t>Poproč</t>
  </si>
  <si>
    <t>Potok</t>
  </si>
  <si>
    <t>Ratková</t>
  </si>
  <si>
    <t>Ratkovská Lehota</t>
  </si>
  <si>
    <t>Ratkovská Suchá</t>
  </si>
  <si>
    <t>Ratkovské Bystré</t>
  </si>
  <si>
    <t>Rimavské Brezovo</t>
  </si>
  <si>
    <t>Rovné_HT</t>
  </si>
  <si>
    <t>Rybník</t>
  </si>
  <si>
    <t>Sása</t>
  </si>
  <si>
    <t>Šoltýska</t>
  </si>
  <si>
    <t>Tisovec</t>
  </si>
  <si>
    <t>Utekáč</t>
  </si>
  <si>
    <t>Gemerské Teplice</t>
  </si>
  <si>
    <t>Gemerský Sad</t>
  </si>
  <si>
    <t>Hucín</t>
  </si>
  <si>
    <t>Kameňany</t>
  </si>
  <si>
    <t>Magnezitovce</t>
  </si>
  <si>
    <t>Nandraž</t>
  </si>
  <si>
    <t>Prihradzany</t>
  </si>
  <si>
    <t>Rákoš</t>
  </si>
  <si>
    <t>Šivetice</t>
  </si>
  <si>
    <t>Abrahámovce_KK</t>
  </si>
  <si>
    <t>Bušovce</t>
  </si>
  <si>
    <t>Holumnica</t>
  </si>
  <si>
    <t>Hradisko</t>
  </si>
  <si>
    <t>Huncovce</t>
  </si>
  <si>
    <t>Ihľany</t>
  </si>
  <si>
    <t>Jurské</t>
  </si>
  <si>
    <t>Krížová Ves</t>
  </si>
  <si>
    <t>Ľubica</t>
  </si>
  <si>
    <t>Malý Slavkov</t>
  </si>
  <si>
    <t>Mlynčeky</t>
  </si>
  <si>
    <t>Podhorany</t>
  </si>
  <si>
    <t>Rakúsy</t>
  </si>
  <si>
    <t>Slovenská Ves</t>
  </si>
  <si>
    <t>Spišská Belá</t>
  </si>
  <si>
    <t>Stráne pod Tatrami</t>
  </si>
  <si>
    <t>Toporec</t>
  </si>
  <si>
    <t>Tvarožná</t>
  </si>
  <si>
    <t>Veľká Lomnica</t>
  </si>
  <si>
    <t>Vlková</t>
  </si>
  <si>
    <t>Vlkovce</t>
  </si>
  <si>
    <t>Vojňany</t>
  </si>
  <si>
    <t>Vrbov</t>
  </si>
  <si>
    <t>Žakovce</t>
  </si>
  <si>
    <t>Bačka</t>
  </si>
  <si>
    <t>Boľ</t>
  </si>
  <si>
    <t>Dobrá</t>
  </si>
  <si>
    <t>Leles</t>
  </si>
  <si>
    <t>Malý Horeš</t>
  </si>
  <si>
    <t>Poľany</t>
  </si>
  <si>
    <t>Pribeník</t>
  </si>
  <si>
    <t>Rad</t>
  </si>
  <si>
    <t>Soľnička</t>
  </si>
  <si>
    <t>Strážne</t>
  </si>
  <si>
    <t>Svätá Mária</t>
  </si>
  <si>
    <t>Svätuše</t>
  </si>
  <si>
    <t>Svinice</t>
  </si>
  <si>
    <t>Veľký Horeš</t>
  </si>
  <si>
    <t>Vojka</t>
  </si>
  <si>
    <t>Zatín</t>
  </si>
  <si>
    <t>Brutovce</t>
  </si>
  <si>
    <t>Dlhé Stráže</t>
  </si>
  <si>
    <t>Doľany</t>
  </si>
  <si>
    <t>Klčov</t>
  </si>
  <si>
    <t>Kurimany</t>
  </si>
  <si>
    <t>Nemešany</t>
  </si>
  <si>
    <t>Nižné Repaše</t>
  </si>
  <si>
    <t>Oľšavica</t>
  </si>
  <si>
    <t>Pavľany</t>
  </si>
  <si>
    <t>Spišský Hrhov</t>
  </si>
  <si>
    <t>Torysky</t>
  </si>
  <si>
    <t>Uloža</t>
  </si>
  <si>
    <t>Vyšné Repaše</t>
  </si>
  <si>
    <t>Ábelová</t>
  </si>
  <si>
    <t>Boľkovce</t>
  </si>
  <si>
    <t>Budiná</t>
  </si>
  <si>
    <t>Cinobaňa</t>
  </si>
  <si>
    <t>Divín</t>
  </si>
  <si>
    <t>Dobroč</t>
  </si>
  <si>
    <t>Gregorova Vieska</t>
  </si>
  <si>
    <t>Halič</t>
  </si>
  <si>
    <t>Jelšovec</t>
  </si>
  <si>
    <t>Kalinovo</t>
  </si>
  <si>
    <t>Kalonda</t>
  </si>
  <si>
    <t>Kotmanová</t>
  </si>
  <si>
    <t>Lehôtka</t>
  </si>
  <si>
    <t>Lentvora</t>
  </si>
  <si>
    <t>Lipovany</t>
  </si>
  <si>
    <t>Lovinobaňa</t>
  </si>
  <si>
    <t>Ľuboreč</t>
  </si>
  <si>
    <t>Lupoč</t>
  </si>
  <si>
    <t>Mašková</t>
  </si>
  <si>
    <t>Mikušovce</t>
  </si>
  <si>
    <t>Mučín</t>
  </si>
  <si>
    <t>Mýtna</t>
  </si>
  <si>
    <t>Panické Dravce</t>
  </si>
  <si>
    <t>Pinciná</t>
  </si>
  <si>
    <t>Pleš</t>
  </si>
  <si>
    <t>Podrečany</t>
  </si>
  <si>
    <t>Polichno</t>
  </si>
  <si>
    <t>Praha</t>
  </si>
  <si>
    <t>Rapovce</t>
  </si>
  <si>
    <t>Ratka</t>
  </si>
  <si>
    <t>Ružiná</t>
  </si>
  <si>
    <t>Stará Halič</t>
  </si>
  <si>
    <t>Točnica</t>
  </si>
  <si>
    <t>Tomášovce_LC</t>
  </si>
  <si>
    <t>Trebeľovce</t>
  </si>
  <si>
    <t>Trenč</t>
  </si>
  <si>
    <t>Tuhár</t>
  </si>
  <si>
    <t>Veľká nad Ipľom</t>
  </si>
  <si>
    <t>Veľká Ves</t>
  </si>
  <si>
    <t>Vidiná</t>
  </si>
  <si>
    <t>Smolnícka Huta</t>
  </si>
  <si>
    <t>Smolník</t>
  </si>
  <si>
    <t>Štós</t>
  </si>
  <si>
    <t>Úhorná</t>
  </si>
  <si>
    <t>Vyšný Medzev</t>
  </si>
  <si>
    <t>Čabalovce</t>
  </si>
  <si>
    <t>Čabiny</t>
  </si>
  <si>
    <t>Čertižné</t>
  </si>
  <si>
    <t>Habura</t>
  </si>
  <si>
    <t>Kalinov</t>
  </si>
  <si>
    <t>Krásny Brod</t>
  </si>
  <si>
    <t>Ňagov</t>
  </si>
  <si>
    <t>Oľka</t>
  </si>
  <si>
    <t>Palota</t>
  </si>
  <si>
    <t>Radvaň nad Laborcom</t>
  </si>
  <si>
    <t>Repejov</t>
  </si>
  <si>
    <t>Rokytovce</t>
  </si>
  <si>
    <t>Roškovce</t>
  </si>
  <si>
    <t>Ruská Kajňa</t>
  </si>
  <si>
    <t>Sukov</t>
  </si>
  <si>
    <t>Volica</t>
  </si>
  <si>
    <t>Bajany</t>
  </si>
  <si>
    <t>Bánovce nad Ondavou</t>
  </si>
  <si>
    <t>Bežovce</t>
  </si>
  <si>
    <t>Bracovce</t>
  </si>
  <si>
    <t>Budkovce</t>
  </si>
  <si>
    <t>Čečehov</t>
  </si>
  <si>
    <t>Dúbravka</t>
  </si>
  <si>
    <t>Falkušovce</t>
  </si>
  <si>
    <t>Fekišovce</t>
  </si>
  <si>
    <t>Hatalov</t>
  </si>
  <si>
    <t>Hažín</t>
  </si>
  <si>
    <t>Hnojné</t>
  </si>
  <si>
    <t>Horovce</t>
  </si>
  <si>
    <t>Iňačovce</t>
  </si>
  <si>
    <t>Jastrabie pri Michalovciach</t>
  </si>
  <si>
    <t>Jovsa</t>
  </si>
  <si>
    <t>Kačanov</t>
  </si>
  <si>
    <t>Kaluža</t>
  </si>
  <si>
    <t>Klokočov</t>
  </si>
  <si>
    <t>Krásnovce</t>
  </si>
  <si>
    <t>Kusín</t>
  </si>
  <si>
    <t>Lastomír</t>
  </si>
  <si>
    <t>Laškovce</t>
  </si>
  <si>
    <t>Lekárovce</t>
  </si>
  <si>
    <t>Lesné</t>
  </si>
  <si>
    <t>Ložín</t>
  </si>
  <si>
    <t>Lúčky</t>
  </si>
  <si>
    <t>Malčice</t>
  </si>
  <si>
    <t>Markovce</t>
  </si>
  <si>
    <t>Moravany</t>
  </si>
  <si>
    <t>Nacina Ves</t>
  </si>
  <si>
    <t>Oreské</t>
  </si>
  <si>
    <t>Palín</t>
  </si>
  <si>
    <t>Pavlovce nad Uhom</t>
  </si>
  <si>
    <t>Petrikovce</t>
  </si>
  <si>
    <t>Petrovce nad Laborcom</t>
  </si>
  <si>
    <t>Pinkovce</t>
  </si>
  <si>
    <t>Pozdišovce</t>
  </si>
  <si>
    <t>Pusté Čemerné</t>
  </si>
  <si>
    <t>Rakovec nad Ondavou</t>
  </si>
  <si>
    <t>Senné_MI</t>
  </si>
  <si>
    <t>Sliepkovce</t>
  </si>
  <si>
    <t>Staré</t>
  </si>
  <si>
    <t>Strážske</t>
  </si>
  <si>
    <t>Stretava</t>
  </si>
  <si>
    <t>Stretavka</t>
  </si>
  <si>
    <t>Suché</t>
  </si>
  <si>
    <t>Šamudovce</t>
  </si>
  <si>
    <t>Trhovište</t>
  </si>
  <si>
    <t>Trnava pri Laborci</t>
  </si>
  <si>
    <t>Tušice</t>
  </si>
  <si>
    <t>Tušická Nová Ves</t>
  </si>
  <si>
    <t>Vinné</t>
  </si>
  <si>
    <t>Voľa</t>
  </si>
  <si>
    <t>Vrbnica</t>
  </si>
  <si>
    <t>Vysoká nad Uhom</t>
  </si>
  <si>
    <t>Záhor</t>
  </si>
  <si>
    <t>Zalužice</t>
  </si>
  <si>
    <t>Závadka</t>
  </si>
  <si>
    <t>Zbudza</t>
  </si>
  <si>
    <t>Zemplínska Široká</t>
  </si>
  <si>
    <t>Žbince</t>
  </si>
  <si>
    <t>Buzica</t>
  </si>
  <si>
    <t>Čečejovce</t>
  </si>
  <si>
    <t>Debraď</t>
  </si>
  <si>
    <t>Drienovec</t>
  </si>
  <si>
    <t>Dvorníky-Včeláre</t>
  </si>
  <si>
    <t>Hačava</t>
  </si>
  <si>
    <t>Háj</t>
  </si>
  <si>
    <t>Hosťovce</t>
  </si>
  <si>
    <t>Hrhov</t>
  </si>
  <si>
    <t>Chorváty</t>
  </si>
  <si>
    <t>Janík</t>
  </si>
  <si>
    <t>Mokrance</t>
  </si>
  <si>
    <t>Nižný Lánec</t>
  </si>
  <si>
    <t>Paňovce</t>
  </si>
  <si>
    <t>Peder</t>
  </si>
  <si>
    <t>Rešica</t>
  </si>
  <si>
    <t>Turňa nad Bodvou</t>
  </si>
  <si>
    <t>Turnianska Nová Ves</t>
  </si>
  <si>
    <t>Zádiel</t>
  </si>
  <si>
    <t>Žarnov</t>
  </si>
  <si>
    <t>Čirč</t>
  </si>
  <si>
    <t>Ďurková</t>
  </si>
  <si>
    <t>Kyjov</t>
  </si>
  <si>
    <t>Ľubotín</t>
  </si>
  <si>
    <t>Obručné</t>
  </si>
  <si>
    <t>Orlov</t>
  </si>
  <si>
    <t>Pusté Pole</t>
  </si>
  <si>
    <t>Ruská Voľa nad Popradom</t>
  </si>
  <si>
    <t>Šarišské Jastrabie</t>
  </si>
  <si>
    <t>Vislanka</t>
  </si>
  <si>
    <t>Ardovo</t>
  </si>
  <si>
    <t>Bohúňovo</t>
  </si>
  <si>
    <t>Bretka</t>
  </si>
  <si>
    <t>Dlhá Ves</t>
  </si>
  <si>
    <t>Gemerská Hôrka</t>
  </si>
  <si>
    <t>Kečovo</t>
  </si>
  <si>
    <t>Kunova Teplica</t>
  </si>
  <si>
    <t>Meliata</t>
  </si>
  <si>
    <t>Pašková</t>
  </si>
  <si>
    <t>Rozložná</t>
  </si>
  <si>
    <t>Silica</t>
  </si>
  <si>
    <t>Silická Brezová</t>
  </si>
  <si>
    <t>Breznička_PT</t>
  </si>
  <si>
    <t>České Brezovo</t>
  </si>
  <si>
    <t>Hradište</t>
  </si>
  <si>
    <t>Krná</t>
  </si>
  <si>
    <t>Málinec</t>
  </si>
  <si>
    <t>Mládzovo</t>
  </si>
  <si>
    <t>Ozdín</t>
  </si>
  <si>
    <t>Rovňany</t>
  </si>
  <si>
    <t>Uhorské</t>
  </si>
  <si>
    <t>Zlatno</t>
  </si>
  <si>
    <t>Chyžné</t>
  </si>
  <si>
    <t>Lubeník</t>
  </si>
  <si>
    <t>Mokrá Lúka</t>
  </si>
  <si>
    <t>Muráň</t>
  </si>
  <si>
    <t>Muránska Dlhá Lúka</t>
  </si>
  <si>
    <t>Muránska Huta</t>
  </si>
  <si>
    <t>Muránska Lehota</t>
  </si>
  <si>
    <t>Muránska Zdychava</t>
  </si>
  <si>
    <t>Revúcka Lehota</t>
  </si>
  <si>
    <t>Sirk</t>
  </si>
  <si>
    <t>Turčok</t>
  </si>
  <si>
    <t>Bátka</t>
  </si>
  <si>
    <t>Belín</t>
  </si>
  <si>
    <t>Blhovce</t>
  </si>
  <si>
    <t>Bottovo</t>
  </si>
  <si>
    <t>Budikovany</t>
  </si>
  <si>
    <t>Cakov</t>
  </si>
  <si>
    <t>Čerenčany</t>
  </si>
  <si>
    <t>Čierny Potok</t>
  </si>
  <si>
    <t>Dolné Zahorany</t>
  </si>
  <si>
    <t>Dražice</t>
  </si>
  <si>
    <t>Drienčany</t>
  </si>
  <si>
    <t>Drňa</t>
  </si>
  <si>
    <t>Dubno</t>
  </si>
  <si>
    <t>Dubovec</t>
  </si>
  <si>
    <t>Dulovo</t>
  </si>
  <si>
    <t>Gemerček</t>
  </si>
  <si>
    <t>Gemerské Dechtáre</t>
  </si>
  <si>
    <t>Gemerský Jablonec</t>
  </si>
  <si>
    <t>Gortva</t>
  </si>
  <si>
    <t>Hodejov</t>
  </si>
  <si>
    <t>Hodejovec</t>
  </si>
  <si>
    <t>Horné Zahorany</t>
  </si>
  <si>
    <t>Hostice</t>
  </si>
  <si>
    <t>Hostišovce</t>
  </si>
  <si>
    <t>Hrachovo</t>
  </si>
  <si>
    <t>Hrnčiarska Ves</t>
  </si>
  <si>
    <t>Hrnčiarske Zalužany</t>
  </si>
  <si>
    <t>Hrušovo</t>
  </si>
  <si>
    <t>Husiná</t>
  </si>
  <si>
    <t>Chrámec</t>
  </si>
  <si>
    <t>Ivanice</t>
  </si>
  <si>
    <t>Janice</t>
  </si>
  <si>
    <t>Jesenské</t>
  </si>
  <si>
    <t>Jestice</t>
  </si>
  <si>
    <t>Kociha</t>
  </si>
  <si>
    <t>Konrádovce</t>
  </si>
  <si>
    <t>Kraskovo</t>
  </si>
  <si>
    <t>Kružno</t>
  </si>
  <si>
    <t>Lehota nad Rimavicou</t>
  </si>
  <si>
    <t>Lipovec</t>
  </si>
  <si>
    <t>Lukovištia</t>
  </si>
  <si>
    <t>Martinová</t>
  </si>
  <si>
    <t>Nižný Skálnik</t>
  </si>
  <si>
    <t>Nová Bašta</t>
  </si>
  <si>
    <t>Orávka</t>
  </si>
  <si>
    <t>Ožďany</t>
  </si>
  <si>
    <t>Padarovce</t>
  </si>
  <si>
    <t>Pavlovce</t>
  </si>
  <si>
    <t>Petrovce_RS</t>
  </si>
  <si>
    <t>Radnovce</t>
  </si>
  <si>
    <t>Rakytník</t>
  </si>
  <si>
    <t>Rimavská Baňa</t>
  </si>
  <si>
    <t>Rimavská Seč</t>
  </si>
  <si>
    <t>Rimavské Janovce</t>
  </si>
  <si>
    <t>Rimavské Zalužany</t>
  </si>
  <si>
    <t>Selce</t>
  </si>
  <si>
    <t>Slizké</t>
  </si>
  <si>
    <t>Stará Bašta</t>
  </si>
  <si>
    <t>Studená</t>
  </si>
  <si>
    <t>Sušany</t>
  </si>
  <si>
    <t>Sútor</t>
  </si>
  <si>
    <t>Šimonovce</t>
  </si>
  <si>
    <t>Širkovce</t>
  </si>
  <si>
    <t>Španie Pole</t>
  </si>
  <si>
    <t>Tachty</t>
  </si>
  <si>
    <t>Teplý Vrch</t>
  </si>
  <si>
    <t>Tomášovce</t>
  </si>
  <si>
    <t>Uzovská Panica</t>
  </si>
  <si>
    <t>Večelkov</t>
  </si>
  <si>
    <t>Veľké Teriakovce</t>
  </si>
  <si>
    <t>Veľký Blh</t>
  </si>
  <si>
    <t>Vieska nad Blhom</t>
  </si>
  <si>
    <t>Vyšný Skálnik</t>
  </si>
  <si>
    <t>Zádor</t>
  </si>
  <si>
    <t>Zacharovce</t>
  </si>
  <si>
    <t>Žíp</t>
  </si>
  <si>
    <t>Betliar</t>
  </si>
  <si>
    <t>Bôrka</t>
  </si>
  <si>
    <t>Brdárka</t>
  </si>
  <si>
    <t>Brzotín</t>
  </si>
  <si>
    <t>Čierna Lehota</t>
  </si>
  <si>
    <t>Čučma</t>
  </si>
  <si>
    <t>Drnava</t>
  </si>
  <si>
    <t>Gemerská Poloma</t>
  </si>
  <si>
    <t>Gočaltovo</t>
  </si>
  <si>
    <t>Hanková</t>
  </si>
  <si>
    <t>Henckovce</t>
  </si>
  <si>
    <t>Honce</t>
  </si>
  <si>
    <t>Hrušov</t>
  </si>
  <si>
    <t>Jablonov nad Turňou</t>
  </si>
  <si>
    <t>Jovice</t>
  </si>
  <si>
    <t>Kobeliarovo</t>
  </si>
  <si>
    <t>Koceľovce</t>
  </si>
  <si>
    <t>Kováčová</t>
  </si>
  <si>
    <t>Krásnohorská Dlhá Lúka</t>
  </si>
  <si>
    <t>Krásnohorské Podhradie</t>
  </si>
  <si>
    <t>Kružná</t>
  </si>
  <si>
    <t>Lipovník</t>
  </si>
  <si>
    <t>Lúčka_RV</t>
  </si>
  <si>
    <t>Markuška</t>
  </si>
  <si>
    <t>Nižná Slaná</t>
  </si>
  <si>
    <t>Ochtiná</t>
  </si>
  <si>
    <t>Pača</t>
  </si>
  <si>
    <t>Petrovo</t>
  </si>
  <si>
    <t>Rakovnica</t>
  </si>
  <si>
    <t>Rochovce</t>
  </si>
  <si>
    <t>Roštár</t>
  </si>
  <si>
    <t>Rožňavské Bystré</t>
  </si>
  <si>
    <t>Rudná</t>
  </si>
  <si>
    <t>Silická Jablonica</t>
  </si>
  <si>
    <t>Slavec</t>
  </si>
  <si>
    <t>Slavoška</t>
  </si>
  <si>
    <t>Slavošovce</t>
  </si>
  <si>
    <t>Štítnik</t>
  </si>
  <si>
    <t>Bajerovce</t>
  </si>
  <si>
    <t>Brezovica</t>
  </si>
  <si>
    <t>Brezovička</t>
  </si>
  <si>
    <t>Červená Voda</t>
  </si>
  <si>
    <t>Červenica pri Sabinove</t>
  </si>
  <si>
    <t>Ďačov</t>
  </si>
  <si>
    <t>Drienica</t>
  </si>
  <si>
    <t>Dubovica</t>
  </si>
  <si>
    <t>Hanigovce</t>
  </si>
  <si>
    <t>Jakovany</t>
  </si>
  <si>
    <t>Jakubova Voľa</t>
  </si>
  <si>
    <t>Jakubovany</t>
  </si>
  <si>
    <t>Jarovnice</t>
  </si>
  <si>
    <t>Kamenica</t>
  </si>
  <si>
    <t>Krásna Lúka</t>
  </si>
  <si>
    <t>Krivany</t>
  </si>
  <si>
    <t>Lipany</t>
  </si>
  <si>
    <t>Lúčka_SB</t>
  </si>
  <si>
    <t>Ľutina</t>
  </si>
  <si>
    <t>Milpoš</t>
  </si>
  <si>
    <t>Nižný Slavkov</t>
  </si>
  <si>
    <t>Olejníkov</t>
  </si>
  <si>
    <t>Oľšov</t>
  </si>
  <si>
    <t>Ostrovany</t>
  </si>
  <si>
    <t>Pečovská Nová Ves</t>
  </si>
  <si>
    <t>Poloma</t>
  </si>
  <si>
    <t>Ražňany</t>
  </si>
  <si>
    <t>Renčišov</t>
  </si>
  <si>
    <t>Rožkovany</t>
  </si>
  <si>
    <t>Šarišské Dravce</t>
  </si>
  <si>
    <t>Šarišské Michaľany</t>
  </si>
  <si>
    <t>Tichý Potok</t>
  </si>
  <si>
    <t>Torysa</t>
  </si>
  <si>
    <t>Uzovské Pekľany</t>
  </si>
  <si>
    <t>Uzovský Šalgov</t>
  </si>
  <si>
    <t>Vysoká</t>
  </si>
  <si>
    <t>Vyšný Slavkov</t>
  </si>
  <si>
    <t>Bačkov</t>
  </si>
  <si>
    <t>Dargov</t>
  </si>
  <si>
    <t>Dvorianky</t>
  </si>
  <si>
    <t>Hriadky</t>
  </si>
  <si>
    <t>Košický Klečenov</t>
  </si>
  <si>
    <t>Kravany</t>
  </si>
  <si>
    <t>Malé Ozorovce</t>
  </si>
  <si>
    <t>Parchovany</t>
  </si>
  <si>
    <t>Stankovce</t>
  </si>
  <si>
    <t>Trnávka</t>
  </si>
  <si>
    <t>Veľké Ozorovce</t>
  </si>
  <si>
    <t>Višňov</t>
  </si>
  <si>
    <t>Zbehňov</t>
  </si>
  <si>
    <t>Zemplínska Teplica</t>
  </si>
  <si>
    <t>Belá nad Cirochou</t>
  </si>
  <si>
    <t>Brezovec</t>
  </si>
  <si>
    <t>Čukalovce</t>
  </si>
  <si>
    <t>Dlhé nad Cirochou</t>
  </si>
  <si>
    <t>Dúbrava_SV</t>
  </si>
  <si>
    <t>Hostovice</t>
  </si>
  <si>
    <t>Hrabová Roztoka</t>
  </si>
  <si>
    <t>Jalová</t>
  </si>
  <si>
    <t>Kalná Roztoka</t>
  </si>
  <si>
    <t>Klenová</t>
  </si>
  <si>
    <t>Kolbasov</t>
  </si>
  <si>
    <t>Kolonica</t>
  </si>
  <si>
    <t>Ladomirov</t>
  </si>
  <si>
    <t>Michajlov</t>
  </si>
  <si>
    <t>Nová Sedlica</t>
  </si>
  <si>
    <t>Osadné</t>
  </si>
  <si>
    <t>Parihuzovce</t>
  </si>
  <si>
    <t>Pčoliné</t>
  </si>
  <si>
    <t>Pichne</t>
  </si>
  <si>
    <t>Príslop</t>
  </si>
  <si>
    <t>Runina</t>
  </si>
  <si>
    <t>Ruská Volová</t>
  </si>
  <si>
    <t>Ruský Potok</t>
  </si>
  <si>
    <t>Stakčín</t>
  </si>
  <si>
    <t>Stakčínska Roztoka</t>
  </si>
  <si>
    <t>Strihovce</t>
  </si>
  <si>
    <t>Šmigovec</t>
  </si>
  <si>
    <t>Topoľa</t>
  </si>
  <si>
    <t>Ubľa</t>
  </si>
  <si>
    <t>Ulič</t>
  </si>
  <si>
    <t>Uličské Krivé</t>
  </si>
  <si>
    <t>Zboj</t>
  </si>
  <si>
    <t>Zemplínske Hámre</t>
  </si>
  <si>
    <t>Baškovce</t>
  </si>
  <si>
    <t>Beňatina</t>
  </si>
  <si>
    <t>Blatná Polianka</t>
  </si>
  <si>
    <t>Blatné Remety</t>
  </si>
  <si>
    <t>Blatné Revištia</t>
  </si>
  <si>
    <t>Bunkovce</t>
  </si>
  <si>
    <t>Hlivištia</t>
  </si>
  <si>
    <t>Horňa</t>
  </si>
  <si>
    <t>Husák</t>
  </si>
  <si>
    <t>Choňkovce</t>
  </si>
  <si>
    <t>Inovce</t>
  </si>
  <si>
    <t>Jasenov</t>
  </si>
  <si>
    <t>Jenkovce</t>
  </si>
  <si>
    <t>Kolibabovce</t>
  </si>
  <si>
    <t>Koňuš</t>
  </si>
  <si>
    <t>Koromľa</t>
  </si>
  <si>
    <t>Krčava</t>
  </si>
  <si>
    <t>Kristy</t>
  </si>
  <si>
    <t>Nižná Rybnica</t>
  </si>
  <si>
    <t>Nižné Nemecké</t>
  </si>
  <si>
    <t>Orechová</t>
  </si>
  <si>
    <t>Ostrov</t>
  </si>
  <si>
    <t>Petrovce</t>
  </si>
  <si>
    <t>Podhoroď</t>
  </si>
  <si>
    <t>Porostov</t>
  </si>
  <si>
    <t>Poruba pod Vihorlatom</t>
  </si>
  <si>
    <t>Porúbka</t>
  </si>
  <si>
    <t>Priekopa</t>
  </si>
  <si>
    <t>Remetské Hámre</t>
  </si>
  <si>
    <t>Ruská Bystrá</t>
  </si>
  <si>
    <t>Ruskovce</t>
  </si>
  <si>
    <t>Ruský Hrabovec</t>
  </si>
  <si>
    <t>Sejkov</t>
  </si>
  <si>
    <t>Svätuš</t>
  </si>
  <si>
    <t>Tašuľa</t>
  </si>
  <si>
    <t>Tibava</t>
  </si>
  <si>
    <t>Úbrež</t>
  </si>
  <si>
    <t>Veľké Revištia</t>
  </si>
  <si>
    <t>Vojnatina</t>
  </si>
  <si>
    <t>Vyšná Rybnica</t>
  </si>
  <si>
    <t>Vyšné Nemecké</t>
  </si>
  <si>
    <t>Vyšné Remety</t>
  </si>
  <si>
    <t>Červený Kláštor</t>
  </si>
  <si>
    <t>Havka</t>
  </si>
  <si>
    <t>Jezersko</t>
  </si>
  <si>
    <t>Lechnica</t>
  </si>
  <si>
    <t>Majere</t>
  </si>
  <si>
    <t>Malá Franková</t>
  </si>
  <si>
    <t>Matiašovce</t>
  </si>
  <si>
    <t>Osturňa</t>
  </si>
  <si>
    <t>Reľov</t>
  </si>
  <si>
    <t>Spišské Hanušovce</t>
  </si>
  <si>
    <t>Veľká Franková</t>
  </si>
  <si>
    <t>Zálesie</t>
  </si>
  <si>
    <t>Baldovce</t>
  </si>
  <si>
    <t>Beharovce</t>
  </si>
  <si>
    <t>Bijacovce</t>
  </si>
  <si>
    <t>Buglovce</t>
  </si>
  <si>
    <t>Dúbrava</t>
  </si>
  <si>
    <t>Granč-Petrovce</t>
  </si>
  <si>
    <t>Harakovce</t>
  </si>
  <si>
    <t>Jablonov</t>
  </si>
  <si>
    <t>Korytné</t>
  </si>
  <si>
    <t>Lúčka</t>
  </si>
  <si>
    <t>Ordzovany</t>
  </si>
  <si>
    <t>Poľanovce</t>
  </si>
  <si>
    <t>Pongrácovce</t>
  </si>
  <si>
    <t>Studenec</t>
  </si>
  <si>
    <t>Forbasy</t>
  </si>
  <si>
    <t>Hajtovka</t>
  </si>
  <si>
    <t>Haligovce</t>
  </si>
  <si>
    <t>Hniezdne</t>
  </si>
  <si>
    <t>Hraničné</t>
  </si>
  <si>
    <t>Hromoš</t>
  </si>
  <si>
    <t>Chmeľnica</t>
  </si>
  <si>
    <t>Jakubany</t>
  </si>
  <si>
    <t>Jarabina</t>
  </si>
  <si>
    <t>Kamienka</t>
  </si>
  <si>
    <t>Kolačkov</t>
  </si>
  <si>
    <t>Kremná</t>
  </si>
  <si>
    <t>Lacková</t>
  </si>
  <si>
    <t>Legnava</t>
  </si>
  <si>
    <t>Lesnica</t>
  </si>
  <si>
    <t>Litmanová</t>
  </si>
  <si>
    <t>Lomnička</t>
  </si>
  <si>
    <t>Malý Lipník</t>
  </si>
  <si>
    <t>Matysová</t>
  </si>
  <si>
    <t>Mníšek nad Popradom</t>
  </si>
  <si>
    <t>Nižné Ružbachy</t>
  </si>
  <si>
    <t>Nová Ľubovňa</t>
  </si>
  <si>
    <t>Plavnica</t>
  </si>
  <si>
    <t>Podolínec</t>
  </si>
  <si>
    <t>Starina</t>
  </si>
  <si>
    <t>Stráňany</t>
  </si>
  <si>
    <t>Sulín</t>
  </si>
  <si>
    <t>Šambron</t>
  </si>
  <si>
    <t>Údol</t>
  </si>
  <si>
    <t>Veľká Lesná</t>
  </si>
  <si>
    <t>Veľký Lipník</t>
  </si>
  <si>
    <t>Vyšné Ružbachy</t>
  </si>
  <si>
    <t>Bara</t>
  </si>
  <si>
    <t>Borša</t>
  </si>
  <si>
    <t>Čerhov</t>
  </si>
  <si>
    <t>Černochov</t>
  </si>
  <si>
    <t>Klin nad Bodrogom</t>
  </si>
  <si>
    <t>Ladmovce</t>
  </si>
  <si>
    <t>Malá Tŕňa</t>
  </si>
  <si>
    <t>Malý Kamenec</t>
  </si>
  <si>
    <t>Slovenské Nové Mesto</t>
  </si>
  <si>
    <t>Somotor</t>
  </si>
  <si>
    <t>Veľká Tŕňa</t>
  </si>
  <si>
    <t>Veľký Kamenec</t>
  </si>
  <si>
    <t>Viničky</t>
  </si>
  <si>
    <t>Zemplín</t>
  </si>
  <si>
    <t>Baňa</t>
  </si>
  <si>
    <t>Breznica</t>
  </si>
  <si>
    <t>Breznička</t>
  </si>
  <si>
    <t>Brusnica</t>
  </si>
  <si>
    <t>Bukovce</t>
  </si>
  <si>
    <t>Bystrá</t>
  </si>
  <si>
    <t>Bžany</t>
  </si>
  <si>
    <t>Duplín</t>
  </si>
  <si>
    <t>Gribov</t>
  </si>
  <si>
    <t>Havaj</t>
  </si>
  <si>
    <t>Chotča</t>
  </si>
  <si>
    <t>Jakušovce</t>
  </si>
  <si>
    <t>Kolbovce</t>
  </si>
  <si>
    <t>Korunková</t>
  </si>
  <si>
    <t>Kožuchovce</t>
  </si>
  <si>
    <t>Krišľovce</t>
  </si>
  <si>
    <t>Kručov</t>
  </si>
  <si>
    <t>Krušinec</t>
  </si>
  <si>
    <t>Lomné</t>
  </si>
  <si>
    <t>Makovce</t>
  </si>
  <si>
    <t>Malá Poľana</t>
  </si>
  <si>
    <t>Miková</t>
  </si>
  <si>
    <t>Miňovce</t>
  </si>
  <si>
    <t>Miroľa</t>
  </si>
  <si>
    <t>Mrázovce</t>
  </si>
  <si>
    <t>Nižná Olšava</t>
  </si>
  <si>
    <t>Nová Kelča</t>
  </si>
  <si>
    <t>Oľšavka</t>
  </si>
  <si>
    <t>Piskorovce</t>
  </si>
  <si>
    <t>Potoky</t>
  </si>
  <si>
    <t>Potôčky</t>
  </si>
  <si>
    <t>Pstriná</t>
  </si>
  <si>
    <t>Soľník</t>
  </si>
  <si>
    <t>Staškovce</t>
  </si>
  <si>
    <t>Šandal</t>
  </si>
  <si>
    <t>Tisinec</t>
  </si>
  <si>
    <t>Tokajík</t>
  </si>
  <si>
    <t>Turany nad Ondavou</t>
  </si>
  <si>
    <t>Varechovce</t>
  </si>
  <si>
    <t>Veľkrop</t>
  </si>
  <si>
    <t>Vislava</t>
  </si>
  <si>
    <t>Vladiča</t>
  </si>
  <si>
    <t>Vojtovce</t>
  </si>
  <si>
    <t>Vyškovce</t>
  </si>
  <si>
    <t>Vyšná Olšava</t>
  </si>
  <si>
    <t>Vyšný Hrabovec</t>
  </si>
  <si>
    <t>Belejovce</t>
  </si>
  <si>
    <t>Beňadikovce</t>
  </si>
  <si>
    <t>Bodružal</t>
  </si>
  <si>
    <t>Cernina</t>
  </si>
  <si>
    <t>Cigla</t>
  </si>
  <si>
    <t>Dlhoňa</t>
  </si>
  <si>
    <t>Dobroslava</t>
  </si>
  <si>
    <t>Dubová</t>
  </si>
  <si>
    <t>Havranec</t>
  </si>
  <si>
    <t>Hrabovčík</t>
  </si>
  <si>
    <t>Hunkovce</t>
  </si>
  <si>
    <t>Jurkova Voľa</t>
  </si>
  <si>
    <t>Kapišová</t>
  </si>
  <si>
    <t>Kečkovce</t>
  </si>
  <si>
    <t>Korejovce</t>
  </si>
  <si>
    <t>Krajná Bystrá</t>
  </si>
  <si>
    <t>Krajná Poľana</t>
  </si>
  <si>
    <t>Krajná Porúbka</t>
  </si>
  <si>
    <t>Krajné Čierno</t>
  </si>
  <si>
    <t>Kružlová</t>
  </si>
  <si>
    <t>Kurimka</t>
  </si>
  <si>
    <t>Ladomirová</t>
  </si>
  <si>
    <t>Medvedie</t>
  </si>
  <si>
    <t>Mestisko</t>
  </si>
  <si>
    <t>Mlynárovce</t>
  </si>
  <si>
    <t>Nižná Jedľová</t>
  </si>
  <si>
    <t>Nižná Pisaná</t>
  </si>
  <si>
    <t>Nižný Komárnik</t>
  </si>
  <si>
    <t>Nižný Mirošov</t>
  </si>
  <si>
    <t>Nižný Orlík</t>
  </si>
  <si>
    <t>Nová Polianka</t>
  </si>
  <si>
    <t>Príkra</t>
  </si>
  <si>
    <t>Rakovčík</t>
  </si>
  <si>
    <t>Rovné</t>
  </si>
  <si>
    <t>Roztoky</t>
  </si>
  <si>
    <t>Stročín</t>
  </si>
  <si>
    <t>Svidnička</t>
  </si>
  <si>
    <t>Šarbov</t>
  </si>
  <si>
    <t>Šarišský Štiavnik</t>
  </si>
  <si>
    <t>Šemetkovce</t>
  </si>
  <si>
    <t>Vagrinec</t>
  </si>
  <si>
    <t>Vápeník</t>
  </si>
  <si>
    <t>Vyšná Jedľová</t>
  </si>
  <si>
    <t>Vyšná Pisaná</t>
  </si>
  <si>
    <t>Vyšný Komárnik</t>
  </si>
  <si>
    <t>Vyšný Mirošov</t>
  </si>
  <si>
    <t>Vyšný Orlík</t>
  </si>
  <si>
    <t>Abovce</t>
  </si>
  <si>
    <t>Barca</t>
  </si>
  <si>
    <t>Číž</t>
  </si>
  <si>
    <t>Čoltovo</t>
  </si>
  <si>
    <t>Držkovce</t>
  </si>
  <si>
    <t>Figa</t>
  </si>
  <si>
    <t>Gemer</t>
  </si>
  <si>
    <t>Gemerská Panica</t>
  </si>
  <si>
    <t>Gemerská Ves</t>
  </si>
  <si>
    <t>Gemerské Michalovce</t>
  </si>
  <si>
    <t>Hubovo</t>
  </si>
  <si>
    <t>Chanava</t>
  </si>
  <si>
    <t>Chvalová</t>
  </si>
  <si>
    <t>Kaloša</t>
  </si>
  <si>
    <t>Kesovce</t>
  </si>
  <si>
    <t>Kráľ</t>
  </si>
  <si>
    <t>Lenartovce</t>
  </si>
  <si>
    <t>Lenka</t>
  </si>
  <si>
    <t>Leváre</t>
  </si>
  <si>
    <t>Levkuška</t>
  </si>
  <si>
    <t>Licince</t>
  </si>
  <si>
    <t>Neporadza</t>
  </si>
  <si>
    <t>Otročok</t>
  </si>
  <si>
    <t>Polina</t>
  </si>
  <si>
    <t>Rašice</t>
  </si>
  <si>
    <t>Riečka</t>
  </si>
  <si>
    <t>Rumince</t>
  </si>
  <si>
    <t>Skerešovo</t>
  </si>
  <si>
    <t>Stránska</t>
  </si>
  <si>
    <t>Štrkovec</t>
  </si>
  <si>
    <t>Valice</t>
  </si>
  <si>
    <t>Včelince</t>
  </si>
  <si>
    <t>Višňové</t>
  </si>
  <si>
    <t>Vlkyňa</t>
  </si>
  <si>
    <t>Vyšné Valice</t>
  </si>
  <si>
    <t>Žiar</t>
  </si>
  <si>
    <t>Brehov</t>
  </si>
  <si>
    <t>Brezina</t>
  </si>
  <si>
    <t>Byšta</t>
  </si>
  <si>
    <t>Cejkov</t>
  </si>
  <si>
    <t>Čeľovce</t>
  </si>
  <si>
    <t>Egreš</t>
  </si>
  <si>
    <t>Hraň</t>
  </si>
  <si>
    <t>Hrčeľ</t>
  </si>
  <si>
    <t>Kašov</t>
  </si>
  <si>
    <t>Kazimír</t>
  </si>
  <si>
    <t>Kožuchov</t>
  </si>
  <si>
    <t>Kysta</t>
  </si>
  <si>
    <t>Lastovce</t>
  </si>
  <si>
    <t>Luhyňa</t>
  </si>
  <si>
    <t>Michaľany</t>
  </si>
  <si>
    <t>Nižný Žipov</t>
  </si>
  <si>
    <t>Novosad</t>
  </si>
  <si>
    <t>Nový Ruskov</t>
  </si>
  <si>
    <t>Plechotice</t>
  </si>
  <si>
    <t>Sirník</t>
  </si>
  <si>
    <t>Stanča</t>
  </si>
  <si>
    <t>Veľaty</t>
  </si>
  <si>
    <t>Vojčice</t>
  </si>
  <si>
    <t>Zemplínska Nová Ves</t>
  </si>
  <si>
    <t>Zemplínske Hradište</t>
  </si>
  <si>
    <t>Zemplínske Jastrabie</t>
  </si>
  <si>
    <t>Zemplínsky Branč</t>
  </si>
  <si>
    <t>Beša</t>
  </si>
  <si>
    <t>Budince</t>
  </si>
  <si>
    <t>Čičarovce</t>
  </si>
  <si>
    <t>Čierne Pole</t>
  </si>
  <si>
    <t>Drahňov</t>
  </si>
  <si>
    <t>Ižkovce</t>
  </si>
  <si>
    <t>Kapušianske Kľačany</t>
  </si>
  <si>
    <t>Krišovská Liesková</t>
  </si>
  <si>
    <t>Malé Raškovce</t>
  </si>
  <si>
    <t>Maťovské Vojkovce</t>
  </si>
  <si>
    <t>Oborín</t>
  </si>
  <si>
    <t>Ptrukša</t>
  </si>
  <si>
    <t>Ruská</t>
  </si>
  <si>
    <t>Slavkovce</t>
  </si>
  <si>
    <t>Veľké Raškovce</t>
  </si>
  <si>
    <t>Veľké Slemence</t>
  </si>
  <si>
    <t>Vojany</t>
  </si>
  <si>
    <t>Zemplínske Kopčany</t>
  </si>
  <si>
    <t>Bátorová</t>
  </si>
  <si>
    <t>Brusník</t>
  </si>
  <si>
    <t>Bušince</t>
  </si>
  <si>
    <t>Čebovce</t>
  </si>
  <si>
    <t>Čeláre</t>
  </si>
  <si>
    <t>Červeňany</t>
  </si>
  <si>
    <t>Dolná Strehová</t>
  </si>
  <si>
    <t>Dolné Plachtince</t>
  </si>
  <si>
    <t>Dolné Strháre</t>
  </si>
  <si>
    <t>Glabušovce</t>
  </si>
  <si>
    <t>Horná Strehová</t>
  </si>
  <si>
    <t>Horné Plachtince</t>
  </si>
  <si>
    <t>Horné Strháre</t>
  </si>
  <si>
    <t>Chrastince</t>
  </si>
  <si>
    <t>Chrťany</t>
  </si>
  <si>
    <t>Kiarov</t>
  </si>
  <si>
    <t>Koláre</t>
  </si>
  <si>
    <t>Kosihovce</t>
  </si>
  <si>
    <t>Kováčovce</t>
  </si>
  <si>
    <t>Lesenice</t>
  </si>
  <si>
    <t>Ľuboriečka</t>
  </si>
  <si>
    <t>Malá Čalomija</t>
  </si>
  <si>
    <t>Malé Straciny</t>
  </si>
  <si>
    <t>Malé Zlievce</t>
  </si>
  <si>
    <t>Malý Krtíš</t>
  </si>
  <si>
    <t>Modrý Kameň</t>
  </si>
  <si>
    <t>Muľa</t>
  </si>
  <si>
    <t>Nenince</t>
  </si>
  <si>
    <t>Nová Ves</t>
  </si>
  <si>
    <t>Obeckov</t>
  </si>
  <si>
    <t>Olováry</t>
  </si>
  <si>
    <t>Opatovská Nová Ves</t>
  </si>
  <si>
    <t>Pôtor</t>
  </si>
  <si>
    <t>Pravica</t>
  </si>
  <si>
    <t>Príbelce</t>
  </si>
  <si>
    <t>Seľany</t>
  </si>
  <si>
    <t>Senné</t>
  </si>
  <si>
    <t>Sklabiná</t>
  </si>
  <si>
    <t>Slovenské Ďarmoty</t>
  </si>
  <si>
    <t>Slovenské Kľačany</t>
  </si>
  <si>
    <t>Stredné Plachtince</t>
  </si>
  <si>
    <t>Suché Brezovo</t>
  </si>
  <si>
    <t>Šuľa</t>
  </si>
  <si>
    <t>Veľké Straciny</t>
  </si>
  <si>
    <t>Veľké Zlievce</t>
  </si>
  <si>
    <t>Veľký Lom</t>
  </si>
  <si>
    <t>Vieska</t>
  </si>
  <si>
    <t>Vrbovka</t>
  </si>
  <si>
    <t>Záhorce</t>
  </si>
  <si>
    <t>Závada</t>
  </si>
  <si>
    <t>Zombor</t>
  </si>
  <si>
    <t>Želovce</t>
  </si>
  <si>
    <t>Banské</t>
  </si>
  <si>
    <t>Benkovce</t>
  </si>
  <si>
    <t>Cabov</t>
  </si>
  <si>
    <t>Čaklov</t>
  </si>
  <si>
    <t>Čičava</t>
  </si>
  <si>
    <t>Ďapalovce</t>
  </si>
  <si>
    <t>Davidov</t>
  </si>
  <si>
    <t>Detrík</t>
  </si>
  <si>
    <t>Dlhé Klčovo</t>
  </si>
  <si>
    <t>Giglovce</t>
  </si>
  <si>
    <t>Girovce</t>
  </si>
  <si>
    <t>Hencovce</t>
  </si>
  <si>
    <t>Holčíkovce</t>
  </si>
  <si>
    <t>Jasenovce</t>
  </si>
  <si>
    <t>Jastrabie nad Topľou</t>
  </si>
  <si>
    <t>Juskova Voľa</t>
  </si>
  <si>
    <t>Kamenná Poruba</t>
  </si>
  <si>
    <t>Kladzany</t>
  </si>
  <si>
    <t>Komárany</t>
  </si>
  <si>
    <t>Kučín</t>
  </si>
  <si>
    <t>Kvakovce</t>
  </si>
  <si>
    <t>Majerovce</t>
  </si>
  <si>
    <t>Malá Domaša</t>
  </si>
  <si>
    <t>Merník</t>
  </si>
  <si>
    <t>Michalok</t>
  </si>
  <si>
    <t>Nižný Hrabovec</t>
  </si>
  <si>
    <t>Nižný Hrušov</t>
  </si>
  <si>
    <t>Nižný Kručov</t>
  </si>
  <si>
    <t>Ondavské Matiašovce</t>
  </si>
  <si>
    <t>Poša</t>
  </si>
  <si>
    <t>Rafajovce</t>
  </si>
  <si>
    <t>Rudlov</t>
  </si>
  <si>
    <t>Sačurov</t>
  </si>
  <si>
    <t>Sečovská Polianka</t>
  </si>
  <si>
    <t>Sedliská</t>
  </si>
  <si>
    <t>Slovenská Kajňa</t>
  </si>
  <si>
    <t>Soľ</t>
  </si>
  <si>
    <t>Štefanovce</t>
  </si>
  <si>
    <t>Tovarné</t>
  </si>
  <si>
    <t>Tovarnianska Polianka</t>
  </si>
  <si>
    <t>Vavrinec</t>
  </si>
  <si>
    <t>Vechec</t>
  </si>
  <si>
    <t>Vyšný Kazimír</t>
  </si>
  <si>
    <t>Zámutov</t>
  </si>
  <si>
    <t>Žalobín</t>
  </si>
  <si>
    <r>
      <rPr>
        <b/>
        <u/>
        <sz val="11"/>
        <rFont val="Calibri"/>
        <family val="2"/>
        <charset val="238"/>
        <scheme val="minor"/>
      </rPr>
      <t>Originálne kompetencie</t>
    </r>
    <r>
      <rPr>
        <b/>
        <u/>
        <sz val="11"/>
        <color theme="10"/>
        <rFont val="Calibri"/>
        <family val="2"/>
        <charset val="238"/>
        <scheme val="minor"/>
      </rPr>
      <t xml:space="preserve"> (zdroj ZMOS)</t>
    </r>
  </si>
  <si>
    <r>
      <rPr>
        <b/>
        <u/>
        <sz val="11"/>
        <rFont val="Calibri"/>
        <family val="2"/>
        <charset val="238"/>
        <scheme val="minor"/>
      </rPr>
      <t>Prenesený výkon štátnej správy - kompetencie</t>
    </r>
    <r>
      <rPr>
        <b/>
        <u/>
        <sz val="11"/>
        <color theme="10"/>
        <rFont val="Calibri"/>
        <family val="2"/>
        <charset val="238"/>
        <scheme val="minor"/>
      </rPr>
      <t xml:space="preserve"> (zdroj ZMOS)</t>
    </r>
  </si>
  <si>
    <r>
      <rPr>
        <sz val="8"/>
        <rFont val="Franklin Gothic Medium"/>
        <family val="2"/>
      </rPr>
      <t>Úsek samosprávnej pôsobnosti</t>
    </r>
  </si>
  <si>
    <r>
      <rPr>
        <sz val="8"/>
        <rFont val="Franklin Gothic Medium"/>
        <family val="2"/>
      </rPr>
      <t>Úloha</t>
    </r>
  </si>
  <si>
    <r>
      <rPr>
        <sz val="8"/>
        <rFont val="Franklin Gothic Medium"/>
        <family val="2"/>
      </rPr>
      <t>Kde je úloha definovaná</t>
    </r>
  </si>
  <si>
    <r>
      <rPr>
        <sz val="8"/>
        <rFont val="Franklin Gothic Medium"/>
        <family val="2"/>
      </rPr>
      <t>Úsek štátnej správy</t>
    </r>
  </si>
  <si>
    <r>
      <rPr>
        <sz val="8"/>
        <rFont val="Franklin Gothic Medium"/>
        <family val="2"/>
      </rPr>
      <t>Kde je úloha
definovaná</t>
    </r>
  </si>
  <si>
    <r>
      <rPr>
        <sz val="8"/>
        <rFont val="Franklin Gothic Medium"/>
        <family val="2"/>
      </rPr>
      <t>školstvo</t>
    </r>
  </si>
  <si>
    <r>
      <rPr>
        <sz val="8"/>
        <rFont val="Franklin Gothic Medium"/>
        <family val="2"/>
      </rPr>
      <t>utvára podmienky na vzdelávanie</t>
    </r>
  </si>
  <si>
    <r>
      <rPr>
        <sz val="8"/>
        <rFont val="Franklin Gothic Medium"/>
        <family val="2"/>
      </rPr>
      <t xml:space="preserve">§ 4 ods. 3 písm. h)
</t>
    </r>
    <r>
      <rPr>
        <sz val="8"/>
        <rFont val="Franklin Gothic Medium"/>
        <family val="2"/>
      </rPr>
      <t>z. č. 369/1990 Zb.</t>
    </r>
  </si>
  <si>
    <r>
      <rPr>
        <sz val="8"/>
        <rFont val="Franklin Gothic Medium"/>
        <family val="2"/>
      </rPr>
      <t>úsek školstva</t>
    </r>
  </si>
  <si>
    <r>
      <rPr>
        <sz val="8"/>
        <rFont val="Franklin Gothic Medium"/>
        <family val="2"/>
      </rPr>
      <t>vedie evidenciu detí a žiakov vo veku plnenia povinnej školskej dochádzky a vedie evidenciu, v ktorých školách ju plnia</t>
    </r>
  </si>
  <si>
    <r>
      <rPr>
        <sz val="8"/>
        <rFont val="Franklin Gothic Medium"/>
        <family val="2"/>
      </rPr>
      <t>§ 6 ods. 19 z. č. 596/2003 Z. z.</t>
    </r>
  </si>
  <si>
    <r>
      <rPr>
        <sz val="8"/>
        <rFont val="Franklin Gothic Medium"/>
        <family val="2"/>
      </rPr>
      <t>odvoláva   a   vymenúva   riaditeľa   školy   a   školského   zariadenia   vrátane zabezpečenia časti úkonov v rámci príslušného výberového konania</t>
    </r>
  </si>
  <si>
    <r>
      <rPr>
        <sz val="8"/>
        <rFont val="Franklin Gothic Medium"/>
        <family val="2"/>
      </rPr>
      <t xml:space="preserve">§ 3 a § 4 z. č. 596/2003
</t>
    </r>
    <r>
      <rPr>
        <sz val="8"/>
        <rFont val="Franklin Gothic Medium"/>
        <family val="2"/>
      </rPr>
      <t xml:space="preserve">Z. z., § 5 z. č. 552/2003 Z.
</t>
    </r>
    <r>
      <rPr>
        <sz val="8"/>
        <rFont val="Franklin Gothic Medium"/>
        <family val="2"/>
      </rPr>
      <t>z.</t>
    </r>
  </si>
  <si>
    <r>
      <rPr>
        <sz val="8"/>
        <rFont val="Franklin Gothic Medium"/>
        <family val="2"/>
      </rPr>
      <t>vykonáva štátnu správu v prvom stupni (vo forme priestupkového konania) vo veciach ohrozovania výchovy a vzdelávania maloletého alebo zanedbávania starostlivosti o povinnú školskú dochádzku žiaka</t>
    </r>
  </si>
  <si>
    <r>
      <rPr>
        <sz val="8"/>
        <rFont val="Franklin Gothic Medium"/>
        <family val="2"/>
      </rPr>
      <t>§ 5 ods. 11, § 6
ods. 4, § 37 a 37a z. č. 596/2003 Z.
z.</t>
    </r>
  </si>
  <si>
    <r>
      <rPr>
        <sz val="8"/>
        <rFont val="Franklin Gothic Medium"/>
        <family val="2"/>
      </rPr>
      <t>zriaďuje a zrušuje ZUŠ, MŠ, JŠ a školské zariadenia prostredníctvom VZN</t>
    </r>
  </si>
  <si>
    <r>
      <rPr>
        <sz val="8"/>
        <rFont val="Franklin Gothic Medium"/>
        <family val="2"/>
      </rPr>
      <t xml:space="preserve">§ 6 ods. 2 z. č. 596/2003
</t>
    </r>
    <r>
      <rPr>
        <sz val="8"/>
        <rFont val="Franklin Gothic Medium"/>
        <family val="2"/>
      </rPr>
      <t>Z. z.</t>
    </r>
  </si>
  <si>
    <r>
      <rPr>
        <sz val="8"/>
        <rFont val="Franklin Gothic Medium"/>
        <family val="2"/>
      </rPr>
      <t>určuje termín a miesto konania zápisu na plnenie povinnej školskej dochádzky</t>
    </r>
  </si>
  <si>
    <r>
      <rPr>
        <sz val="8"/>
        <rFont val="Franklin Gothic Medium"/>
        <family val="2"/>
      </rPr>
      <t>§ 20 ods. 3 písm. a) z. č. 245/2008
Z. z.</t>
    </r>
  </si>
  <si>
    <r>
      <rPr>
        <sz val="8"/>
        <rFont val="Franklin Gothic Medium"/>
        <family val="2"/>
      </rPr>
      <t>vytvára  podmienky  na  výchovu  a  vzdelávanie  najmä  zriaďovaním  škôl  a školských  zariadení  vrátane  podmienok  pre  deti  a  žiakov  so  špeciálnymi výchovnovzdelávacími  potrebami  a  podmienok  na  plnenie  povinnej  školskej dochádzky v základných školách</t>
    </r>
  </si>
  <si>
    <r>
      <rPr>
        <sz val="8"/>
        <rFont val="Franklin Gothic Medium"/>
        <family val="2"/>
      </rPr>
      <t xml:space="preserve">§ 6 ods. 3 z. č. 596/2003
</t>
    </r>
    <r>
      <rPr>
        <sz val="8"/>
        <rFont val="Franklin Gothic Medium"/>
        <family val="2"/>
      </rPr>
      <t>Z. z.</t>
    </r>
  </si>
  <si>
    <r>
      <rPr>
        <sz val="8"/>
        <rFont val="Franklin Gothic Medium"/>
        <family val="2"/>
      </rPr>
      <t>spracúva a poskytuje informácie v oblasti výchovy a vzdelávania vo svojej pôsobnosti orgánom štátnej správy a verejnosti</t>
    </r>
  </si>
  <si>
    <r>
      <rPr>
        <sz val="8"/>
        <rFont val="Franklin Gothic Medium"/>
        <family val="2"/>
      </rPr>
      <t>§ 6 ods. 10 z. č. 596/2003 Z. z.</t>
    </r>
  </si>
  <si>
    <r>
      <rPr>
        <sz val="8"/>
        <rFont val="Franklin Gothic Medium"/>
        <family val="2"/>
      </rPr>
      <t>vydáva organizačné  pokyny a vedie personálnu agendu pre  riaditeľov  škôl a školských  zariadení,  ktorých  je  zriaďovateľom,  poskytuje  týmto  subjektom odbornú  a  poradenskú  činnosť  a  plní  vo  vzťahu  k  nim  aj  ďalšie  povinnosti určené zákonom</t>
    </r>
  </si>
  <si>
    <r>
      <rPr>
        <sz val="8"/>
        <rFont val="Franklin Gothic Medium"/>
        <family val="2"/>
      </rPr>
      <t xml:space="preserve">§ 6 ods. 8 z. č. 596/2003
</t>
    </r>
    <r>
      <rPr>
        <sz val="8"/>
        <rFont val="Franklin Gothic Medium"/>
        <family val="2"/>
      </rPr>
      <t>Z. z.</t>
    </r>
  </si>
  <si>
    <r>
      <rPr>
        <sz val="8"/>
        <rFont val="Franklin Gothic Medium"/>
        <family val="2"/>
      </rPr>
      <t>určuje školské obvody ZŠ, ktorých je zriaďovateľom</t>
    </r>
  </si>
  <si>
    <r>
      <rPr>
        <sz val="8"/>
        <rFont val="Franklin Gothic Medium"/>
        <family val="2"/>
      </rPr>
      <t>§ 8 z. č. 596/2003
Z. z.</t>
    </r>
  </si>
  <si>
    <r>
      <rPr>
        <sz val="8"/>
        <rFont val="Franklin Gothic Medium"/>
        <family val="2"/>
      </rPr>
      <t>spracúva  a  poskytuje  informácie  v  oblasti  výchovy  a  vzdelávania  vo  svojej pôsobnosti orgánom štátnej správy a verejnosti</t>
    </r>
  </si>
  <si>
    <r>
      <rPr>
        <sz val="8"/>
        <rFont val="Franklin Gothic Medium"/>
        <family val="2"/>
      </rPr>
      <t xml:space="preserve">§ 6 ods. 10 z. č.
</t>
    </r>
    <r>
      <rPr>
        <sz val="8"/>
        <rFont val="Franklin Gothic Medium"/>
        <family val="2"/>
      </rPr>
      <t>596/2003 Z. z.</t>
    </r>
  </si>
  <si>
    <r>
      <rPr>
        <sz val="8"/>
        <rFont val="Franklin Gothic Medium"/>
        <family val="2"/>
      </rPr>
      <t>vybavuje sťažnosti a petície občanov týkajúcich sa ZŠ, ktorých je zriaďovateľom, okrem sťažností a petícií, ktorých vybavovanie je v pôsobnosti Štátnej školskej inšpekcie</t>
    </r>
  </si>
  <si>
    <r>
      <rPr>
        <sz val="8"/>
        <rFont val="Franklin Gothic Medium"/>
        <family val="2"/>
      </rPr>
      <t>§ 6 ods. 17 z. č. 596/2003 Z. z.</t>
    </r>
  </si>
  <si>
    <r>
      <rPr>
        <sz val="8"/>
        <rFont val="Franklin Gothic Medium"/>
        <family val="2"/>
      </rPr>
      <t>schvaľuje návrh zmluvy o nájme a prenájme školských budov a miestností a o nájme a prenájme priľahlých priestorov školy a školského zariadenia, ktorej je zriaďovateľom; môže poveriť schvaľovaním riaditeľa školy</t>
    </r>
  </si>
  <si>
    <r>
      <rPr>
        <sz val="8"/>
        <rFont val="Franklin Gothic Medium"/>
        <family val="2"/>
      </rPr>
      <t xml:space="preserve">§ 6 ods. 11 z. č.
</t>
    </r>
    <r>
      <rPr>
        <sz val="8"/>
        <rFont val="Franklin Gothic Medium"/>
        <family val="2"/>
      </rPr>
      <t>596/2003 Z. z.</t>
    </r>
  </si>
  <si>
    <r>
      <rPr>
        <sz val="8"/>
        <rFont val="Franklin Gothic Medium"/>
        <family val="2"/>
      </rPr>
      <t>vytvára podmienky na plnenie povinnej školskej dochádzky v ZŠ, ktorej je zriaďovateľom, a to aj pre žiakov so špeciálnymi výchovno-vzdelávacími potrebami</t>
    </r>
  </si>
  <si>
    <r>
      <rPr>
        <sz val="8"/>
        <rFont val="Franklin Gothic Medium"/>
        <family val="2"/>
      </rPr>
      <t>§ 6 ods. 3 písm. b) z. č. 596/2003 Z.
z.</t>
    </r>
  </si>
  <si>
    <r>
      <rPr>
        <sz val="8"/>
        <rFont val="Franklin Gothic Medium"/>
        <family val="2"/>
      </rPr>
      <t>zostavuje    plán    investícií    a    rozpisuje    finančné    prostriedky    pridelené ministerstvom  školstva  a  finančné  prostriedky  poukázané  podľa  osobitného predpisu  pre príslušné  školy  a  školské  zariadenia,  ktorých  je  zriaďovateľom podľa podmienok určených zákonom</t>
    </r>
  </si>
  <si>
    <r>
      <rPr>
        <sz val="8"/>
        <rFont val="Franklin Gothic Medium"/>
        <family val="2"/>
      </rPr>
      <t xml:space="preserve">§ 6 ods. 12 písm. a) a b)
</t>
    </r>
    <r>
      <rPr>
        <sz val="8"/>
        <rFont val="Franklin Gothic Medium"/>
        <family val="2"/>
      </rPr>
      <t>z. č. 596/2003 Z. z.</t>
    </r>
  </si>
  <si>
    <r>
      <rPr>
        <sz val="8"/>
        <rFont val="Franklin Gothic Medium"/>
        <family val="2"/>
      </rPr>
      <t>zriaďuje, zrušuje a spája ZŠ</t>
    </r>
  </si>
  <si>
    <r>
      <rPr>
        <sz val="8"/>
        <rFont val="Franklin Gothic Medium"/>
        <family val="2"/>
      </rPr>
      <t>§ 6 ods. 1, § 19, §
22 a § 25 ods. 1 z. č. 596/2003 Z. z.</t>
    </r>
  </si>
  <si>
    <r>
      <rPr>
        <sz val="8"/>
        <rFont val="Franklin Gothic Medium"/>
        <family val="2"/>
      </rPr>
      <t>určuje  prostredníctvom  VZN  zákonom  stanovené  podrobnosti  financovania základných  umeleckých  škôl,  jazykových  škôl,  materských  škôl  a  školských zariadení vo svojej územnej pôsobnosti a v súlade s ním im poskytuje finančné prostriedky, vykonáva kontrolu údajov poskytnutých zriaďovateľmi, na základe ktorých určilo ich výšku a kontroluje efektívnosť a účelnosť ich využitia</t>
    </r>
  </si>
  <si>
    <r>
      <rPr>
        <sz val="8"/>
        <rFont val="Franklin Gothic Medium"/>
        <family val="2"/>
      </rPr>
      <t xml:space="preserve">§ 6 ods. 12 písm. c), f) až
</t>
    </r>
    <r>
      <rPr>
        <sz val="8"/>
        <rFont val="Franklin Gothic Medium"/>
        <family val="2"/>
      </rPr>
      <t xml:space="preserve">k)  a ods. 22 z. č.
</t>
    </r>
    <r>
      <rPr>
        <sz val="8"/>
        <rFont val="Franklin Gothic Medium"/>
        <family val="2"/>
      </rPr>
      <t>596/2003 Z. z.</t>
    </r>
  </si>
  <si>
    <r>
      <rPr>
        <sz val="8"/>
        <rFont val="Franklin Gothic Medium"/>
        <family val="2"/>
      </rPr>
      <t>vymenúva, hodnotí a plní ďalšie úlohy zriaďovateľa vo vzťahu k riaditeľovi ZŠ, ktorej je zriaďovateľom</t>
    </r>
  </si>
  <si>
    <r>
      <rPr>
        <sz val="8"/>
        <rFont val="Franklin Gothic Medium"/>
        <family val="2"/>
      </rPr>
      <t>§ 3, § 4, § 6 ods. 8 písm. e) a g) a 23 z. č. 596/2003 Z. z. §
32 ods. 3; § 35 ods. 8; § 47a ods. 5 a 10; § 50 ods. 2 písm. l) zákona č. 317/2009 Z. z.</t>
    </r>
  </si>
  <si>
    <r>
      <rPr>
        <sz val="8"/>
        <rFont val="Franklin Gothic Medium"/>
        <family val="2"/>
      </rPr>
      <t>poskytuje   finančné   prostriedky   na   záujmové   vzdelávanie   detí   s   trvalým pobytom  na  území  obce  v  centrách  voľného  času;  v  cirkevných  centrách voľného času a v súkromných centrách voľného času na deti do dovŕšenia 15 rokov veku s trvalým pobytom na území obce</t>
    </r>
  </si>
  <si>
    <r>
      <rPr>
        <sz val="8"/>
        <rFont val="Franklin Gothic Medium"/>
        <family val="2"/>
      </rPr>
      <t xml:space="preserve">§ 6 ods. 12 písm. d)
</t>
    </r>
    <r>
      <rPr>
        <sz val="8"/>
        <rFont val="Franklin Gothic Medium"/>
        <family val="2"/>
      </rPr>
      <t>z. č. 596/2003 Z. z.</t>
    </r>
  </si>
  <si>
    <r>
      <rPr>
        <sz val="8"/>
        <rFont val="Franklin Gothic Medium"/>
        <family val="2"/>
      </rPr>
      <t>predkladá zákonom určené dokumenty týkajúce sa zabezpečenia výchovno-vzdelávacieho procesu a jeho výsledkov a hospodárenia ZŠ, ktorej je zriaďovateľom a návrhu na zriadenie alebo zrušenie ZŠ na vyjadrenie obecnej školskej rade</t>
    </r>
  </si>
  <si>
    <r>
      <rPr>
        <sz val="8"/>
        <rFont val="Franklin Gothic Medium"/>
        <family val="2"/>
      </rPr>
      <t>§ 6 ods. 8 písm. h)
body 1-8</t>
    </r>
  </si>
  <si>
    <r>
      <rPr>
        <sz val="8"/>
        <rFont val="Franklin Gothic Medium"/>
        <family val="2"/>
      </rPr>
      <t>poskytuje finančné prostriedky na stravovanie zákonom určených kategórií detí a žiakov</t>
    </r>
  </si>
  <si>
    <r>
      <rPr>
        <sz val="8"/>
        <rFont val="Franklin Gothic Medium"/>
        <family val="2"/>
      </rPr>
      <t xml:space="preserve">§ 6 ods. 12 písm. e)
</t>
    </r>
    <r>
      <rPr>
        <sz val="8"/>
        <rFont val="Franklin Gothic Medium"/>
        <family val="2"/>
      </rPr>
      <t>z. č. 596/2003 Z. z.</t>
    </r>
  </si>
  <si>
    <r>
      <rPr>
        <sz val="8"/>
        <rFont val="Franklin Gothic Medium"/>
        <family val="2"/>
      </rPr>
      <t>zabezpečuje materiálno-technické a priestorové podmienky na uskutočňovanie výchovno- vzdelávacieho procesu pre ZŠ, ktorých je obec zriaďovateľom</t>
    </r>
  </si>
  <si>
    <r>
      <rPr>
        <sz val="8"/>
        <rFont val="Franklin Gothic Medium"/>
        <family val="2"/>
      </rPr>
      <t>§ 6 ods. 13 písm.
a) a ods. 14</t>
    </r>
  </si>
  <si>
    <r>
      <rPr>
        <sz val="8"/>
        <rFont val="Franklin Gothic Medium"/>
        <family val="2"/>
      </rPr>
      <t>vykonáva  správu  škôl  a  školských  zariadení,  ktorých  je  zriaďovateľom  a  na uskutočňovanie   výchovnovzdelávacieho   procesu   zabezpečuje   priestory   a materiálno-technické  zabezpečenie  vrátane  didaktickej  techniky,  finančné prostriedky  na  osobné  náklady  a  prevádzku  a    investičné  prostriedky  zo štátneho rozpočtu a z vlastných zdrojov</t>
    </r>
  </si>
  <si>
    <r>
      <rPr>
        <sz val="8"/>
        <rFont val="Franklin Gothic Medium"/>
        <family val="2"/>
      </rPr>
      <t xml:space="preserve">§ 6 ods. 13 z. č.
</t>
    </r>
    <r>
      <rPr>
        <sz val="8"/>
        <rFont val="Franklin Gothic Medium"/>
        <family val="2"/>
      </rPr>
      <t>596/2003 Z. z.</t>
    </r>
  </si>
  <si>
    <r>
      <rPr>
        <sz val="8"/>
        <rFont val="Franklin Gothic Medium"/>
        <family val="2"/>
      </rPr>
      <t>zabezpečuje finančné prostriedky, vrátane investičných, na uskutočňovanie výchovno- vzdelávacieho procesu pre ZŠ, ktorej je zriaďovateľom, a kontroluje ich využívanie</t>
    </r>
  </si>
  <si>
    <r>
      <rPr>
        <sz val="8"/>
        <rFont val="Franklin Gothic Medium"/>
        <family val="2"/>
      </rPr>
      <t>§ 6 ods. 13 písm.
c) a ods. 14</t>
    </r>
  </si>
  <si>
    <r>
      <rPr>
        <sz val="8"/>
        <rFont val="Franklin Gothic Medium"/>
        <family val="2"/>
      </rPr>
      <t>stará sa o budovy, v ktorých sídli základná škola, ktorej je zriaďovateľom</t>
    </r>
  </si>
  <si>
    <r>
      <rPr>
        <sz val="8"/>
        <rFont val="Franklin Gothic Medium"/>
        <family val="2"/>
      </rPr>
      <t xml:space="preserve">§ 6 ods. 14 z. č.
</t>
    </r>
    <r>
      <rPr>
        <sz val="8"/>
        <rFont val="Franklin Gothic Medium"/>
        <family val="2"/>
      </rPr>
      <t>596/2003 Z. z.</t>
    </r>
  </si>
  <si>
    <r>
      <rPr>
        <sz val="8"/>
        <rFont val="Franklin Gothic Medium"/>
        <family val="2"/>
      </rPr>
      <t>prerokúva zákonom určené témy týkajúce sa činnosti školy, jej rozvoja a výsledkov s radou školy a s riaditeľom ZŠ, ktorej je zriaďovateľom</t>
    </r>
  </si>
  <si>
    <r>
      <rPr>
        <sz val="8"/>
        <rFont val="Franklin Gothic Medium"/>
        <family val="2"/>
      </rPr>
      <t>§ 6 ods. 18 písm.
a) až e)</t>
    </r>
  </si>
  <si>
    <r>
      <rPr>
        <sz val="8"/>
        <rFont val="Franklin Gothic Medium"/>
        <family val="2"/>
      </rPr>
      <t>zabezpečuje  podmienky  na  stravovanie  detí  a  žiakov  vo  všetkých  školách  a školských  zariadeniach,  ktorých  je  zriaďovateľom,  a  to  formou  zriaďovania zariadení školského stravovania</t>
    </r>
  </si>
  <si>
    <r>
      <rPr>
        <sz val="8"/>
        <rFont val="Franklin Gothic Medium"/>
        <family val="2"/>
      </rPr>
      <t xml:space="preserve">§ 6 ods. 15 z. č.
</t>
    </r>
    <r>
      <rPr>
        <sz val="8"/>
        <rFont val="Franklin Gothic Medium"/>
        <family val="2"/>
      </rPr>
      <t>596/2003 Z. z.</t>
    </r>
  </si>
  <si>
    <r>
      <rPr>
        <sz val="8"/>
        <rFont val="Franklin Gothic Medium"/>
        <family val="2"/>
      </rPr>
      <t>vykonáva štátnu správu v druhom stupni vo veciach, v ktorých v prvom stupni rozhodol riaditeľ ZŠ, ktorej je obec zriaďovateľom</t>
    </r>
  </si>
  <si>
    <r>
      <rPr>
        <sz val="8"/>
        <rFont val="Franklin Gothic Medium"/>
        <family val="2"/>
      </rPr>
      <t>§ 6 ods. 5 z. č. 596/2003 Z. z. §
19, 24 a 25 z. č.
245/2008 Z. z.</t>
    </r>
  </si>
  <si>
    <r>
      <rPr>
        <sz val="8"/>
        <rFont val="Franklin Gothic Medium"/>
        <family val="2"/>
      </rPr>
      <t>vykonáva  následnú  finančnú  kontrolu  na  úseku  hospodárenia  s  finančnými prostriedkami  pridelenými  zo  štátneho  rozpočtu,  zo  všeobecného  rozpočtu Európskej únie, s materiálnymi hodnotami a majetkom, ktorý má v správe, a kontroluje efektívnosť a účelnosť ich využitia</t>
    </r>
  </si>
  <si>
    <r>
      <rPr>
        <sz val="8"/>
        <rFont val="Franklin Gothic Medium"/>
        <family val="2"/>
      </rPr>
      <t xml:space="preserve">§ 6 ods. 16 z. č.
</t>
    </r>
    <r>
      <rPr>
        <sz val="8"/>
        <rFont val="Franklin Gothic Medium"/>
        <family val="2"/>
      </rPr>
      <t>596/2003 Z. z.</t>
    </r>
  </si>
  <si>
    <r>
      <rPr>
        <sz val="8"/>
        <rFont val="Franklin Gothic Medium"/>
        <family val="2"/>
      </rPr>
      <t>kontroluje dodržiavanie všeobecne záväzných právnych predpisov v oblasti výchovy a vzdelávania s výnimkou kontroly prislúchajúcej Štátnej školskej inšpekcii v ZŠ, ktorých je zriaďovateľom.</t>
    </r>
  </si>
  <si>
    <r>
      <rPr>
        <sz val="8"/>
        <rFont val="Franklin Gothic Medium"/>
        <family val="2"/>
      </rPr>
      <t>§ 6 ods. 8 písm. a) z. č. 596/2003 Z.
z.</t>
    </r>
  </si>
  <si>
    <r>
      <rPr>
        <sz val="8"/>
        <rFont val="Franklin Gothic Medium"/>
        <family val="2"/>
      </rPr>
      <t>vybavuje zákonom stanovené okruhy sťažností a petícií občanov a zákonných zástupcov detí a žiakov škôl a školských zariadení, v prípade potreby požiada o pomoc  pri  prešetrovaní  sťažností  a  petícií  Štátnu  školskú  inšpekciu  alebo okresný úrad v sídle kraja</t>
    </r>
  </si>
  <si>
    <r>
      <rPr>
        <sz val="8"/>
        <rFont val="Franklin Gothic Medium"/>
        <family val="2"/>
      </rPr>
      <t xml:space="preserve">§ 6 ods. 17 z. č.
</t>
    </r>
    <r>
      <rPr>
        <sz val="8"/>
        <rFont val="Franklin Gothic Medium"/>
        <family val="2"/>
      </rPr>
      <t>596/2003 Z. z.</t>
    </r>
  </si>
  <si>
    <r>
      <rPr>
        <sz val="8"/>
        <rFont val="Franklin Gothic Medium"/>
        <family val="2"/>
      </rPr>
      <t>vydáva organizačné pokyny, najmä organizačné pokyny na príslušný školský rok, pre riaditeľov ZŠ, ktorých je zriaďovateľom</t>
    </r>
  </si>
  <si>
    <r>
      <rPr>
        <sz val="8"/>
        <rFont val="Franklin Gothic Medium"/>
        <family val="2"/>
      </rPr>
      <t>§ 6 ods. 8 písm. c) z. č. 596/2003 Z.
z.</t>
    </r>
  </si>
  <si>
    <r>
      <rPr>
        <sz val="8"/>
        <rFont val="Franklin Gothic Medium"/>
        <family val="2"/>
      </rPr>
      <t>prerokúva  s  radou  školy  a  s  riaditeľom  školy  alebo  školského  zariadenia, ktorého je zriaďovateľom, koncepciu rozvoja školy alebo školského zariadenia, návrh rozpisu finančných prostriedkov a ďalšie témy určené zákonom</t>
    </r>
  </si>
  <si>
    <r>
      <rPr>
        <sz val="8"/>
        <rFont val="Franklin Gothic Medium"/>
        <family val="2"/>
      </rPr>
      <t xml:space="preserve">§ 6 ods. 18 z. č.
</t>
    </r>
    <r>
      <rPr>
        <sz val="8"/>
        <rFont val="Franklin Gothic Medium"/>
        <family val="2"/>
      </rPr>
      <t>596/2003 Z. z.</t>
    </r>
  </si>
  <si>
    <r>
      <rPr>
        <sz val="8"/>
        <rFont val="Franklin Gothic Medium"/>
        <family val="2"/>
      </rPr>
      <t>poskytuje odbornú a poradenskú činnosť v oblasti organizácie výchovy a vzdelávania pre ZŠ, ktorých je zriaďovateľom</t>
    </r>
  </si>
  <si>
    <r>
      <rPr>
        <sz val="8"/>
        <rFont val="Franklin Gothic Medium"/>
        <family val="2"/>
      </rPr>
      <t>§ 6 ods. 8 písm. d) z. č. 596/2003 Z.
z.</t>
    </r>
  </si>
  <si>
    <r>
      <rPr>
        <sz val="8"/>
        <rFont val="Franklin Gothic Medium"/>
        <family val="2"/>
      </rPr>
      <t>vedie evidenciu detí a žiakov vo veku plnenia povinnej školskej dochádzky, ktorí majú v obci trvalé bydlisko a vedie evidenciu, v ktorých školách ju plnia</t>
    </r>
  </si>
  <si>
    <r>
      <rPr>
        <sz val="8"/>
        <rFont val="Franklin Gothic Medium"/>
        <family val="2"/>
      </rPr>
      <t xml:space="preserve">§ 6 ods. 19 z. č.
</t>
    </r>
    <r>
      <rPr>
        <sz val="8"/>
        <rFont val="Franklin Gothic Medium"/>
        <family val="2"/>
      </rPr>
      <t>596/2003 Z. z.</t>
    </r>
  </si>
  <si>
    <r>
      <rPr>
        <sz val="8"/>
        <rFont val="Franklin Gothic Medium"/>
        <family val="2"/>
      </rPr>
      <t>úsek stavebného poriadku</t>
    </r>
  </si>
  <si>
    <r>
      <rPr>
        <sz val="8"/>
        <rFont val="Franklin Gothic Medium"/>
        <family val="2"/>
      </rPr>
      <t>vykonáva územné konanie (okrem územia vojenských obvodov a okrem stavieb diaľnic a rýchlostných ciest) a vydáva územné rozhodnutia</t>
    </r>
  </si>
  <si>
    <r>
      <rPr>
        <sz val="8"/>
        <rFont val="Franklin Gothic Medium"/>
        <family val="2"/>
      </rPr>
      <t>§§ 32 - 42 z. č. 50/19765 Zb.</t>
    </r>
  </si>
  <si>
    <r>
      <rPr>
        <sz val="8"/>
        <rFont val="Franklin Gothic Medium"/>
        <family val="2"/>
      </rPr>
      <t>vykonáva  hodnotenie  riaditeľa  školy  alebo  riaditeľa  školského  zariadenia, ktorých je zriaďovateľom</t>
    </r>
  </si>
  <si>
    <r>
      <rPr>
        <sz val="8"/>
        <rFont val="Franklin Gothic Medium"/>
        <family val="2"/>
      </rPr>
      <t xml:space="preserve">§ 6 ods. 23 z. č.
</t>
    </r>
    <r>
      <rPr>
        <sz val="8"/>
        <rFont val="Franklin Gothic Medium"/>
        <family val="2"/>
      </rPr>
      <t>596/2003 Z. z.</t>
    </r>
  </si>
  <si>
    <r>
      <rPr>
        <sz val="8"/>
        <rFont val="Franklin Gothic Medium"/>
        <family val="2"/>
      </rPr>
      <t>povoľuje drobné stavby, stavebné úpravy, udržiavacie práce a vybrané telekomunikačné stavby na základe ohlásenia</t>
    </r>
  </si>
  <si>
    <r>
      <rPr>
        <sz val="8"/>
        <rFont val="Franklin Gothic Medium"/>
        <family val="2"/>
      </rPr>
      <t>§ 55 ods. 2 a § 57 z. č. 50/19765 Zb.</t>
    </r>
  </si>
  <si>
    <r>
      <rPr>
        <sz val="8"/>
        <rFont val="Franklin Gothic Medium"/>
        <family val="2"/>
      </rPr>
      <t>určí  ako  zriaďovateľ  výšku  príspevku  za  pobyt  dieťaťa  v MŠ,  resp.  výšku príspevku na úhradu nákladov za žiaka ZUŠ, JŠ, ŠKD, v internáte a v CVČ</t>
    </r>
  </si>
  <si>
    <r>
      <rPr>
        <sz val="8"/>
        <rFont val="Franklin Gothic Medium"/>
        <family val="2"/>
      </rPr>
      <t>§ 6 ods. 24 z. č. 596/2003 Z. z. zákon č. 245/2008 Z. z.</t>
    </r>
  </si>
  <si>
    <r>
      <rPr>
        <sz val="8"/>
        <rFont val="Franklin Gothic Medium"/>
        <family val="2"/>
      </rPr>
      <t>vykonáva stavebné konanie a vydáva stavebné povolenie na stavby a ich zmeny</t>
    </r>
  </si>
  <si>
    <r>
      <rPr>
        <sz val="8"/>
        <rFont val="Franklin Gothic Medium"/>
        <family val="2"/>
      </rPr>
      <t>§ 54 - 70 z. č. 50/19765 Zb.</t>
    </r>
  </si>
  <si>
    <r>
      <rPr>
        <sz val="8"/>
        <rFont val="Franklin Gothic Medium"/>
        <family val="2"/>
      </rPr>
      <t>určuje   školské   obvody   ZŠ   a   uzatvára   dohody   so   susednými   obcami   o spoločných školských obvodoch</t>
    </r>
  </si>
  <si>
    <r>
      <rPr>
        <sz val="8"/>
        <rFont val="Franklin Gothic Medium"/>
        <family val="2"/>
      </rPr>
      <t>§ 8 z. č. 596/2003 Z. z.</t>
    </r>
  </si>
  <si>
    <r>
      <rPr>
        <sz val="8"/>
        <rFont val="Franklin Gothic Medium"/>
        <family val="2"/>
      </rPr>
      <t>povoľuje zmeny stavby ešte pred jej dokončením</t>
    </r>
  </si>
  <si>
    <r>
      <rPr>
        <sz val="8"/>
        <rFont val="Franklin Gothic Medium"/>
        <family val="2"/>
      </rPr>
      <t>§ 68 z. č. 50/19765 Zb.</t>
    </r>
  </si>
  <si>
    <r>
      <rPr>
        <sz val="8"/>
        <rFont val="Franklin Gothic Medium"/>
        <family val="2"/>
      </rPr>
      <t>zriaďuje obecnú školskú radu</t>
    </r>
  </si>
  <si>
    <r>
      <rPr>
        <sz val="8"/>
        <rFont val="Franklin Gothic Medium"/>
        <family val="2"/>
      </rPr>
      <t xml:space="preserve">§ 25 ods. 6 z. č.
</t>
    </r>
    <r>
      <rPr>
        <sz val="8"/>
        <rFont val="Franklin Gothic Medium"/>
        <family val="2"/>
      </rPr>
      <t>596/2003 Z. z.</t>
    </r>
  </si>
  <si>
    <r>
      <rPr>
        <sz val="8"/>
        <rFont val="Franklin Gothic Medium"/>
        <family val="2"/>
      </rPr>
      <t>povoľuje terénne úpravy a informačné, reklamné
a propagačné zariadenia</t>
    </r>
  </si>
  <si>
    <r>
      <rPr>
        <sz val="8"/>
        <rFont val="Franklin Gothic Medium"/>
        <family val="2"/>
      </rPr>
      <t>§ 71 - 73 z. č. 50/19765 Zb.</t>
    </r>
  </si>
  <si>
    <r>
      <rPr>
        <sz val="8"/>
        <rFont val="Franklin Gothic Medium"/>
        <family val="2"/>
      </rPr>
      <t>prerokúva priestupky a rieši správne delikty v oblasti výchovy a vzdelávania v prípadoch určených zákonom</t>
    </r>
  </si>
  <si>
    <r>
      <rPr>
        <sz val="8"/>
        <rFont val="Franklin Gothic Medium"/>
        <family val="2"/>
      </rPr>
      <t xml:space="preserve">§ 37 a § 37a z. č.
</t>
    </r>
    <r>
      <rPr>
        <sz val="8"/>
        <rFont val="Franklin Gothic Medium"/>
        <family val="2"/>
      </rPr>
      <t>596/2003 Z. z.</t>
    </r>
  </si>
  <si>
    <r>
      <rPr>
        <sz val="8"/>
        <rFont val="Franklin Gothic Medium"/>
        <family val="2"/>
      </rPr>
      <t>vykonáva kolaudačné konanie a vydáva kolaudačné rozhodnutie na stavby, na ktoré vydal stavebné povolenie</t>
    </r>
  </si>
  <si>
    <r>
      <rPr>
        <sz val="8"/>
        <rFont val="Franklin Gothic Medium"/>
        <family val="2"/>
      </rPr>
      <t>§ 76 - 82 z. č. 50/19765 Zb.</t>
    </r>
  </si>
  <si>
    <r>
      <rPr>
        <sz val="8"/>
        <rFont val="Franklin Gothic Medium"/>
        <family val="2"/>
      </rPr>
      <t>zabezpečí odborné  vypracovanie  školského vzdelávacieho  alebo  výchovného programu pri novozriaďovanej škole alebo ŠZ, ktorej je zriaďovateľom</t>
    </r>
  </si>
  <si>
    <r>
      <rPr>
        <sz val="8"/>
        <rFont val="Franklin Gothic Medium"/>
        <family val="2"/>
      </rPr>
      <t xml:space="preserve">§ 7 ods. 8 a § 8 ods. 6
</t>
    </r>
    <r>
      <rPr>
        <sz val="8"/>
        <rFont val="Franklin Gothic Medium"/>
        <family val="2"/>
      </rPr>
      <t>z. č. 245/2008 Z. z.</t>
    </r>
  </si>
  <si>
    <t>úsek stavebného poriadku</t>
  </si>
  <si>
    <t>vydáva povolenie na predčasné užívanie stavby</t>
  </si>
  <si>
    <t>§ 83 z. č. 50/19765 Zb.</t>
  </si>
  <si>
    <r>
      <rPr>
        <sz val="8"/>
        <rFont val="Franklin Gothic Medium"/>
        <family val="2"/>
      </rPr>
      <t>určuje miesto a čas zápisu do ZŠ prostredníctvom VZN</t>
    </r>
  </si>
  <si>
    <r>
      <rPr>
        <sz val="8"/>
        <rFont val="Franklin Gothic Medium"/>
        <family val="2"/>
      </rPr>
      <t xml:space="preserve">§ 20 ods. 3 písm. a)
</t>
    </r>
    <r>
      <rPr>
        <sz val="8"/>
        <rFont val="Franklin Gothic Medium"/>
        <family val="2"/>
      </rPr>
      <t>z. č. 245/2008 Z. z.</t>
    </r>
  </si>
  <si>
    <t>rozhoduje o dočasnom užívaní stavby na skúšobnú prevádzku</t>
  </si>
  <si>
    <t>§ 84 z. č. 50/19765 Zb.</t>
  </si>
  <si>
    <r>
      <rPr>
        <sz val="8"/>
        <rFont val="Franklin Gothic Medium"/>
        <family val="2"/>
      </rPr>
      <t>zníži určenú výšku úhrady zákonného zástupcu dieťaťa v zariadení školského stravovania o dotáciu poskytnutú podľa osobitného predpisu</t>
    </r>
  </si>
  <si>
    <r>
      <rPr>
        <sz val="8"/>
        <rFont val="Franklin Gothic Medium"/>
        <family val="2"/>
      </rPr>
      <t xml:space="preserve">§ 142a z. č. 245/2008
</t>
    </r>
    <r>
      <rPr>
        <sz val="8"/>
        <rFont val="Franklin Gothic Medium"/>
        <family val="2"/>
      </rPr>
      <t>Z. z.</t>
    </r>
  </si>
  <si>
    <t>rozhoduje o zmene v užívaní stavby</t>
  </si>
  <si>
    <t>§ 85 z. č. 50/19765 Zb.</t>
  </si>
  <si>
    <r>
      <rPr>
        <sz val="8"/>
        <rFont val="Franklin Gothic Medium"/>
        <family val="2"/>
      </rPr>
      <t>prerokúva s riaditeľom školy a školského zariadenia, ktorého je zriaďovateľom, plán profesijného rozvoja</t>
    </r>
  </si>
  <si>
    <r>
      <rPr>
        <sz val="8"/>
        <rFont val="Franklin Gothic Medium"/>
        <family val="2"/>
      </rPr>
      <t xml:space="preserve">§ 40 ods. 4 z. č.
</t>
    </r>
    <r>
      <rPr>
        <sz val="8"/>
        <rFont val="Franklin Gothic Medium"/>
        <family val="2"/>
      </rPr>
      <t>138/2019 Z. z.</t>
    </r>
  </si>
  <si>
    <t>nariaďuje údržbu stavby, terénnych úprav a zariadení; nariaďuje nevyhnutné úpravy na stavbe alebo na stavebnom pozemku</t>
  </si>
  <si>
    <t>§ 86, § 87 z. č. 50/19765 Zb.</t>
  </si>
  <si>
    <r>
      <rPr>
        <sz val="8"/>
        <rFont val="Franklin Gothic Medium"/>
        <family val="2"/>
      </rPr>
      <t>posudzuje  splnenie  kvalifikačných  predpokladov  riaditeľov  škôl  a  školských zariadení, ktorých je zriaďovateľom</t>
    </r>
  </si>
  <si>
    <r>
      <rPr>
        <sz val="8"/>
        <rFont val="Franklin Gothic Medium"/>
        <family val="2"/>
      </rPr>
      <t xml:space="preserve">§ 14 ods. 1 z. č.
</t>
    </r>
    <r>
      <rPr>
        <sz val="8"/>
        <rFont val="Franklin Gothic Medium"/>
        <family val="2"/>
      </rPr>
      <t>138/2019 Z. z.</t>
    </r>
  </si>
  <si>
    <t>povoľuje alebo nariaďuje odstránenie stavieb a ich zmien, terénnych úprav a informačných, reklamných a propagačných zariadení</t>
  </si>
  <si>
    <t>§ 88 - 93 z. č. 50/19765 Zb.</t>
  </si>
  <si>
    <r>
      <rPr>
        <sz val="8"/>
        <rFont val="Franklin Gothic Medium"/>
        <family val="2"/>
      </rPr>
      <t>zaznamenáva,  ak  ako  zriaďovateľ  je  aj  zamestnávateľom,  do  centrálneho registra údaje určené zákonom a zodpovedá za ich správnosť</t>
    </r>
  </si>
  <si>
    <r>
      <rPr>
        <sz val="8"/>
        <rFont val="Franklin Gothic Medium"/>
        <family val="2"/>
      </rPr>
      <t>§ 77 z. č. 138/2019 Z. z.</t>
    </r>
  </si>
  <si>
    <t>rozhoduje o dodatočnom povolení stavieb a ich zmien, terénnych úprav a informačných, reklamných a propagačných zariadení</t>
  </si>
  <si>
    <t>§ 88a - § 93 z. č. 50/19765 Zb.</t>
  </si>
  <si>
    <r>
      <rPr>
        <sz val="8"/>
        <rFont val="Franklin Gothic Medium"/>
        <family val="2"/>
      </rPr>
      <t>priznáva príplatok za profesijný rozvoj riaditeľovi školy a riaditeľovi školského zariadenia, ktorých je zriaďovateľom</t>
    </r>
  </si>
  <si>
    <r>
      <rPr>
        <sz val="8"/>
        <rFont val="Franklin Gothic Medium"/>
        <family val="2"/>
      </rPr>
      <t>§ 14e z. č. 553/2003 Z. z.</t>
    </r>
  </si>
  <si>
    <t>nariaďuje vykonanie neodkladných zabezpečovacích prác</t>
  </si>
  <si>
    <t>§ 94 z. č. 50/19765 Zb.</t>
  </si>
  <si>
    <r>
      <rPr>
        <sz val="8"/>
        <rFont val="Franklin Gothic Medium"/>
        <family val="2"/>
      </rPr>
      <t>môže požiadať o dotáciu na podporu výchovy k stravovacím návykom dieťaťa a dotáciu na podporu výchovy k plneniu školských povinností dieťaťa ohrozeného sociálnym vylúčením</t>
    </r>
  </si>
  <si>
    <r>
      <rPr>
        <sz val="8"/>
        <rFont val="Franklin Gothic Medium"/>
        <family val="2"/>
      </rPr>
      <t xml:space="preserve">§ 4 ods. 4 z. č. 544/2010
</t>
    </r>
    <r>
      <rPr>
        <sz val="8"/>
        <rFont val="Franklin Gothic Medium"/>
        <family val="2"/>
      </rPr>
      <t>Z. z.</t>
    </r>
  </si>
  <si>
    <t>rozhoduje o vyprataní stavby</t>
  </si>
  <si>
    <t>§ 96 z. č. 50/19765 Zb.</t>
  </si>
  <si>
    <r>
      <rPr>
        <sz val="8"/>
        <rFont val="Franklin Gothic Medium"/>
        <family val="2"/>
      </rPr>
      <t>poskytuje najneskôr do 5. októbra kalendárneho roka okresnému úradu v sídle kraja za všetky školy a školské zariadenia so sídlom na jej území údaje na účely rozdeľovania a poukazovania výnosu dane z príjmov obciam</t>
    </r>
  </si>
  <si>
    <r>
      <rPr>
        <sz val="8"/>
        <rFont val="Franklin Gothic Medium"/>
        <family val="2"/>
      </rPr>
      <t xml:space="preserve">§ 7a ods. 7 písm. a) z. č.
</t>
    </r>
    <r>
      <rPr>
        <sz val="8"/>
        <rFont val="Franklin Gothic Medium"/>
        <family val="2"/>
      </rPr>
      <t>597/2003 Z. z.</t>
    </r>
  </si>
  <si>
    <t>rozhoduje o zastavení prác na stavbe alebo o zrušení stavebného povolenia</t>
  </si>
  <si>
    <t>§ 102 z. č. 50/19765 Zb.</t>
  </si>
  <si>
    <r>
      <rPr>
        <sz val="8"/>
        <rFont val="Franklin Gothic Medium"/>
        <family val="2"/>
      </rPr>
      <t>územné plánovanie</t>
    </r>
  </si>
  <si>
    <r>
      <rPr>
        <sz val="8"/>
        <rFont val="Franklin Gothic Medium"/>
        <family val="2"/>
      </rPr>
      <t>obstaráva a schvaľuje územnoplánovaciu dokumentáciu obcí a zón</t>
    </r>
  </si>
  <si>
    <r>
      <rPr>
        <sz val="8"/>
        <rFont val="Franklin Gothic Medium"/>
        <family val="2"/>
      </rPr>
      <t xml:space="preserve">§ 4 ods. 3 písm. j) z. č.
</t>
    </r>
    <r>
      <rPr>
        <sz val="8"/>
        <rFont val="Franklin Gothic Medium"/>
        <family val="2"/>
      </rPr>
      <t>369/1990 Zb.</t>
    </r>
  </si>
  <si>
    <t>nariaďuje obstaranie dokumentácie skutočného realizovania stavby alebo zjednodušenej dokumentácie (pasportu stavby)</t>
  </si>
  <si>
    <t>§ 104 z. č. 50/19765 Zb.</t>
  </si>
  <si>
    <r>
      <rPr>
        <sz val="8"/>
        <rFont val="Franklin Gothic Medium"/>
        <family val="2"/>
      </rPr>
      <t>zabezpečuje obstarávanie územnoplánovacích podkladov a územnoplánovacej dokumentácie prostredníctvom odborne spôsobilej osoby</t>
    </r>
  </si>
  <si>
    <r>
      <rPr>
        <sz val="8"/>
        <rFont val="Franklin Gothic Medium"/>
        <family val="2"/>
      </rPr>
      <t xml:space="preserve">§ 2a ods. 1 z. č. 50/1976
</t>
    </r>
    <r>
      <rPr>
        <sz val="8"/>
        <rFont val="Franklin Gothic Medium"/>
        <family val="2"/>
      </rPr>
      <t>Zb.</t>
    </r>
  </si>
  <si>
    <t>prerokúva priestupky fyzických osôb a správne delikty právnických osôb a fyzických osôb oprávnených na podnikanie a vydáva rozhodnutie o pokute</t>
  </si>
  <si>
    <t>§ 105 - 107 z. č. 50/19765 Zb.</t>
  </si>
  <si>
    <r>
      <rPr>
        <sz val="8"/>
        <rFont val="Franklin Gothic Medium"/>
        <family val="2"/>
      </rPr>
      <t>zabezpečuje obstaranie urbanistickej štúdie</t>
    </r>
  </si>
  <si>
    <r>
      <rPr>
        <sz val="8"/>
        <rFont val="Franklin Gothic Medium"/>
        <family val="2"/>
      </rPr>
      <t xml:space="preserve">§ 4 ods. 2 z. č. 50/1976
</t>
    </r>
    <r>
      <rPr>
        <sz val="8"/>
        <rFont val="Franklin Gothic Medium"/>
        <family val="2"/>
      </rPr>
      <t>Zb.</t>
    </r>
  </si>
  <si>
    <t>vedie vyvlastňovacie konanie a vydáva rozhodnutie o vyvlastnení (okrem vyvlastnenia pre výstavbu diaľnic, ciest a miestnych komunikácií a stavieb, ktoré sú významnou investíciou)</t>
  </si>
  <si>
    <t>§ 108 - 116 z. č. 50/19765 Zb.</t>
  </si>
  <si>
    <r>
      <rPr>
        <sz val="8"/>
        <rFont val="Franklin Gothic Medium"/>
        <family val="2"/>
      </rPr>
      <t>obstaráva územný generel</t>
    </r>
  </si>
  <si>
    <r>
      <rPr>
        <sz val="8"/>
        <rFont val="Franklin Gothic Medium"/>
        <family val="2"/>
      </rPr>
      <t xml:space="preserve">§ 5 ods. 2 z. č. 50/1976
</t>
    </r>
    <r>
      <rPr>
        <sz val="8"/>
        <rFont val="Franklin Gothic Medium"/>
        <family val="2"/>
      </rPr>
      <t>Zb.</t>
    </r>
  </si>
  <si>
    <t>vydáva záväzné stanovisko k povoleniu stavby špeciálnym stavebným úradom</t>
  </si>
  <si>
    <t>§ 120 z. č. 50/19765 Zb.</t>
  </si>
  <si>
    <r>
      <rPr>
        <sz val="8"/>
        <rFont val="Franklin Gothic Medium"/>
        <family val="2"/>
      </rPr>
      <t>vykonáva prípravné práce pre územnoplánovaciu dokumentáciu</t>
    </r>
  </si>
  <si>
    <r>
      <rPr>
        <sz val="8"/>
        <rFont val="Franklin Gothic Medium"/>
        <family val="2"/>
      </rPr>
      <t>§ 19b z. č. 50/1976 Zb.</t>
    </r>
  </si>
  <si>
    <t>rozhoduje o rozsahu oprávnenia vstupovať na cudzie pozemky a stavby</t>
  </si>
  <si>
    <t>§ 134 z. č. 50/19765 Zb.</t>
  </si>
  <si>
    <r>
      <rPr>
        <sz val="8"/>
        <rFont val="Franklin Gothic Medium"/>
        <family val="2"/>
      </rPr>
      <t>zabezpečí     spracovanie     zadania     na     spracovanie     územno-plánovacej dokumentácie</t>
    </r>
  </si>
  <si>
    <r>
      <rPr>
        <sz val="8"/>
        <rFont val="Franklin Gothic Medium"/>
        <family val="2"/>
      </rPr>
      <t>§ 20 z. č. 50/1976 Zb.</t>
    </r>
  </si>
  <si>
    <r>
      <rPr>
        <sz val="8"/>
        <rFont val="Franklin Gothic Medium"/>
        <family val="2"/>
      </rPr>
      <t>rozhoduje o opatreniach na susednom pozemku alebo stavbe</t>
    </r>
  </si>
  <si>
    <r>
      <rPr>
        <sz val="8"/>
        <rFont val="Franklin Gothic Medium"/>
        <family val="2"/>
      </rPr>
      <t>§ 135 z. č. 50/19765 Zb.</t>
    </r>
  </si>
  <si>
    <r>
      <rPr>
        <sz val="8"/>
        <rFont val="Franklin Gothic Medium"/>
        <family val="2"/>
      </rPr>
      <t>prerokúva zadania s dotknutými obcami a ďalšími dotknutými subjektmi</t>
    </r>
  </si>
  <si>
    <r>
      <rPr>
        <sz val="8"/>
        <rFont val="Franklin Gothic Medium"/>
        <family val="2"/>
      </rPr>
      <t xml:space="preserve">§ 20 ods. 2 z. č. 50/1976
</t>
    </r>
    <r>
      <rPr>
        <sz val="8"/>
        <rFont val="Franklin Gothic Medium"/>
        <family val="2"/>
      </rPr>
      <t>Zb.</t>
    </r>
  </si>
  <si>
    <r>
      <rPr>
        <sz val="8"/>
        <rFont val="Franklin Gothic Medium"/>
        <family val="2"/>
      </rPr>
      <t>výkon štátneho stavebného dohľadu</t>
    </r>
  </si>
  <si>
    <r>
      <rPr>
        <sz val="8"/>
        <rFont val="Franklin Gothic Medium"/>
        <family val="2"/>
      </rPr>
      <t>§ 98 - 100 a § 102
ods. 1 a 5 z. č. 50/19765 Zb.</t>
    </r>
  </si>
  <si>
    <r>
      <rPr>
        <sz val="8"/>
        <rFont val="Franklin Gothic Medium"/>
        <family val="2"/>
      </rPr>
      <t xml:space="preserve">oznamuje   prerokovania   zadania   s   verejnosťou,   prerokúva,   vyhodnocuje
</t>
    </r>
    <r>
      <rPr>
        <sz val="8"/>
        <rFont val="Franklin Gothic Medium"/>
        <family val="2"/>
      </rPr>
      <t>pripomienky</t>
    </r>
  </si>
  <si>
    <r>
      <rPr>
        <sz val="8"/>
        <rFont val="Franklin Gothic Medium"/>
        <family val="2"/>
      </rPr>
      <t xml:space="preserve">§ 20 ods. 3-4 z. č.
</t>
    </r>
    <r>
      <rPr>
        <sz val="8"/>
        <rFont val="Franklin Gothic Medium"/>
        <family val="2"/>
      </rPr>
      <t>50/1976 Zb.</t>
    </r>
  </si>
  <si>
    <r>
      <rPr>
        <sz val="8"/>
        <rFont val="Franklin Gothic Medium"/>
        <family val="2"/>
      </rPr>
      <t>orgán štátneho stavebného dohľadu nariaďuje skúšky stavby, odobratie a preskúšanie vzoriek a prizvanie znalcov na posúdenie technicky náročných alebo neobvyklých stavieb</t>
    </r>
  </si>
  <si>
    <r>
      <rPr>
        <sz val="8"/>
        <rFont val="Franklin Gothic Medium"/>
        <family val="2"/>
      </rPr>
      <t>§ 101 z. č.
50/19765 Zb.</t>
    </r>
  </si>
  <si>
    <r>
      <rPr>
        <sz val="8"/>
        <rFont val="Franklin Gothic Medium"/>
        <family val="2"/>
      </rPr>
      <t>požiada o schválenie zadania príslušný orgán</t>
    </r>
  </si>
  <si>
    <r>
      <rPr>
        <sz val="8"/>
        <rFont val="Franklin Gothic Medium"/>
        <family val="2"/>
      </rPr>
      <t xml:space="preserve">§ 20 ods. 5-8 z. č.
</t>
    </r>
    <r>
      <rPr>
        <sz val="8"/>
        <rFont val="Franklin Gothic Medium"/>
        <family val="2"/>
      </rPr>
      <t>50/1976 Zb.</t>
    </r>
  </si>
  <si>
    <r>
      <rPr>
        <sz val="8"/>
        <rFont val="Franklin Gothic Medium"/>
        <family val="2"/>
      </rPr>
      <t>orgán štátneho stavebného dohľadu vydáva výzvu na urobenie nápravy</t>
    </r>
  </si>
  <si>
    <r>
      <rPr>
        <sz val="8"/>
        <rFont val="Franklin Gothic Medium"/>
        <family val="2"/>
      </rPr>
      <t>§ 102 ods. 1 a 5 z. č. 50/19765 Zb.</t>
    </r>
  </si>
  <si>
    <r>
      <rPr>
        <sz val="8"/>
        <rFont val="Franklin Gothic Medium"/>
        <family val="2"/>
      </rPr>
      <t>dozoruje spracovanie konceptu územno-plánovacej dokumentácie</t>
    </r>
  </si>
  <si>
    <r>
      <rPr>
        <sz val="8"/>
        <rFont val="Franklin Gothic Medium"/>
        <family val="2"/>
      </rPr>
      <t xml:space="preserve">§ 21 ods. 1 z. č. 50/1976
</t>
    </r>
    <r>
      <rPr>
        <sz val="8"/>
        <rFont val="Franklin Gothic Medium"/>
        <family val="2"/>
      </rPr>
      <t>Zb.</t>
    </r>
  </si>
  <si>
    <r>
      <rPr>
        <sz val="8"/>
        <rFont val="Franklin Gothic Medium"/>
        <family val="2"/>
      </rPr>
      <t>zabezpečuje činnosti vyplývajúce z poskytovania
informácií do informačného systému o výstavbe</t>
    </r>
  </si>
  <si>
    <r>
      <rPr>
        <sz val="8"/>
        <rFont val="Franklin Gothic Medium"/>
        <family val="2"/>
      </rPr>
      <t>§ 130 ods. 5 z. č. 50/19765 Zb.</t>
    </r>
  </si>
  <si>
    <r>
      <rPr>
        <sz val="8"/>
        <rFont val="Franklin Gothic Medium"/>
        <family val="2"/>
      </rPr>
      <t>prerokuje koncept územno-plánovacej dokumentácie s dotknutými obcami a ďalšími orgánmi</t>
    </r>
  </si>
  <si>
    <r>
      <rPr>
        <sz val="8"/>
        <rFont val="Franklin Gothic Medium"/>
        <family val="2"/>
      </rPr>
      <t xml:space="preserve">§ 21 ods. 3 z. č. 50/1976
</t>
    </r>
    <r>
      <rPr>
        <sz val="8"/>
        <rFont val="Franklin Gothic Medium"/>
        <family val="2"/>
      </rPr>
      <t>Zb.</t>
    </r>
  </si>
  <si>
    <r>
      <rPr>
        <sz val="8"/>
        <rFont val="Franklin Gothic Medium"/>
        <family val="2"/>
      </rPr>
      <t>vedie evidenciu a do informačného systému o výstavbe ukladá rozhodnutia vrátane všetkých písomností a iných opatrení vyplývajúcich z činnosti stavebného úradu</t>
    </r>
  </si>
  <si>
    <r>
      <rPr>
        <sz val="8"/>
        <rFont val="Franklin Gothic Medium"/>
        <family val="2"/>
      </rPr>
      <t>§ 131 a 132 z. č. 50/19765 Zb.</t>
    </r>
  </si>
  <si>
    <r>
      <rPr>
        <sz val="8"/>
        <rFont val="Franklin Gothic Medium"/>
        <family val="2"/>
      </rPr>
      <t>spracuje súborné stanovisko podľa výsledkov prerokovania konceptu</t>
    </r>
  </si>
  <si>
    <r>
      <rPr>
        <sz val="8"/>
        <rFont val="Franklin Gothic Medium"/>
        <family val="2"/>
      </rPr>
      <t xml:space="preserve">§ 21 ods. 7 z. č. 50/1976
</t>
    </r>
    <r>
      <rPr>
        <sz val="8"/>
        <rFont val="Franklin Gothic Medium"/>
        <family val="2"/>
      </rPr>
      <t>Zb.</t>
    </r>
  </si>
  <si>
    <r>
      <rPr>
        <sz val="8"/>
        <rFont val="Franklin Gothic Medium"/>
        <family val="2"/>
      </rPr>
      <t>prešetrovanie petícií a sťažností</t>
    </r>
  </si>
  <si>
    <r>
      <rPr>
        <sz val="8"/>
        <rFont val="Franklin Gothic Medium"/>
        <family val="2"/>
      </rPr>
      <t>petičný zákon, zákon o sťažnostiach</t>
    </r>
  </si>
  <si>
    <r>
      <rPr>
        <sz val="8"/>
        <rFont val="Franklin Gothic Medium"/>
        <family val="2"/>
      </rPr>
      <t>prerokuje návrh územno-plánovacej dokumentácie s verejnosťou a dotknutými orgánmi</t>
    </r>
  </si>
  <si>
    <r>
      <rPr>
        <sz val="8"/>
        <rFont val="Franklin Gothic Medium"/>
        <family val="2"/>
      </rPr>
      <t>§ 22 z. č. 50/1976 Zb.</t>
    </r>
  </si>
  <si>
    <r>
      <rPr>
        <sz val="8"/>
        <rFont val="Franklin Gothic Medium"/>
        <family val="2"/>
      </rPr>
      <t>zabezpečenie výkonu rozhodnutí</t>
    </r>
  </si>
  <si>
    <r>
      <rPr>
        <sz val="8"/>
        <rFont val="Franklin Gothic Medium"/>
        <family val="2"/>
      </rPr>
      <t>§ 71 a nasl. z. č. 71/1967 Zb.</t>
    </r>
  </si>
  <si>
    <r>
      <rPr>
        <sz val="8"/>
        <rFont val="Franklin Gothic Medium"/>
        <family val="2"/>
      </rPr>
      <t>zverejňuje    návrh    územno-plánovacej    dokumentácie,    prerokuje    ho    s verejnosťou a dotknutými orgánmi</t>
    </r>
  </si>
  <si>
    <r>
      <rPr>
        <sz val="8"/>
        <rFont val="Franklin Gothic Medium"/>
        <family val="2"/>
      </rPr>
      <t>§ 23 z. č. 50/1976 Zb.</t>
    </r>
  </si>
  <si>
    <r>
      <rPr>
        <sz val="8"/>
        <rFont val="Franklin Gothic Medium"/>
        <family val="2"/>
      </rPr>
      <t>poskytovanie informácií - všeobecná úloha na základe tzv. infozákona</t>
    </r>
  </si>
  <si>
    <r>
      <rPr>
        <sz val="8"/>
        <rFont val="Franklin Gothic Medium"/>
        <family val="2"/>
      </rPr>
      <t>z. č. 211/2000 Z.
z.</t>
    </r>
  </si>
  <si>
    <r>
      <rPr>
        <sz val="8"/>
        <rFont val="Franklin Gothic Medium"/>
        <family val="2"/>
      </rPr>
      <t>požiada  o  preskúmanie  súladu  návrhu  územno-plánovacej  dokumentácie krajský stavebný úrad</t>
    </r>
  </si>
  <si>
    <r>
      <rPr>
        <sz val="8"/>
        <rFont val="Franklin Gothic Medium"/>
        <family val="2"/>
      </rPr>
      <t>§ 25 z. č. 50/1976 Zb.</t>
    </r>
  </si>
  <si>
    <r>
      <rPr>
        <sz val="8"/>
        <rFont val="Franklin Gothic Medium"/>
        <family val="2"/>
      </rPr>
      <t>spravodajská činnosť v oblasti štatistiky</t>
    </r>
  </si>
  <si>
    <r>
      <rPr>
        <sz val="8"/>
        <rFont val="Franklin Gothic Medium"/>
        <family val="2"/>
      </rPr>
      <t>z. č. 540/2001 Z.
z.</t>
    </r>
  </si>
  <si>
    <r>
      <rPr>
        <sz val="8"/>
        <rFont val="Franklin Gothic Medium"/>
        <family val="2"/>
      </rPr>
      <t>schvaľuje územno-plánovaciu dokumentáciu, záväzné časti ako VZN</t>
    </r>
  </si>
  <si>
    <r>
      <rPr>
        <sz val="8"/>
        <rFont val="Franklin Gothic Medium"/>
        <family val="2"/>
      </rPr>
      <t xml:space="preserve">§ 27 ods. 3 a 4 z. č.
</t>
    </r>
    <r>
      <rPr>
        <sz val="8"/>
        <rFont val="Franklin Gothic Medium"/>
        <family val="2"/>
      </rPr>
      <t>50/1976 Zb.</t>
    </r>
  </si>
  <si>
    <r>
      <rPr>
        <sz val="8"/>
        <rFont val="Franklin Gothic Medium"/>
        <family val="2"/>
      </rPr>
      <t>rozhodovanie o opravných prostriedkoch v správnom konaní - autoremedúra, obnova konania, protest prokurátora</t>
    </r>
  </si>
  <si>
    <r>
      <rPr>
        <sz val="8"/>
        <rFont val="Franklin Gothic Medium"/>
        <family val="2"/>
      </rPr>
      <t>z. č. 71/1967 Zb.</t>
    </r>
  </si>
  <si>
    <r>
      <rPr>
        <sz val="8"/>
        <rFont val="Franklin Gothic Medium"/>
        <family val="2"/>
      </rPr>
      <t xml:space="preserve">sleduje potrebu aktualizácie územného plánu, obstará aktualizáciu v prípade
</t>
    </r>
    <r>
      <rPr>
        <sz val="8"/>
        <rFont val="Franklin Gothic Medium"/>
        <family val="2"/>
      </rPr>
      <t>potreby</t>
    </r>
  </si>
  <si>
    <r>
      <rPr>
        <sz val="8"/>
        <rFont val="Franklin Gothic Medium"/>
        <family val="2"/>
      </rPr>
      <t>§ 30 z. č. 50/1976 Zb.</t>
    </r>
  </si>
  <si>
    <r>
      <rPr>
        <sz val="8"/>
        <rFont val="Franklin Gothic Medium"/>
        <family val="2"/>
      </rPr>
      <t>úsek miestnych a účelových komunikácií</t>
    </r>
  </si>
  <si>
    <r>
      <rPr>
        <sz val="8"/>
        <rFont val="Franklin Gothic Medium"/>
        <family val="2"/>
      </rPr>
      <t>určuje použitie dopravných značiek, dopravných zariadení a povoľuje vyhradené parkoviská</t>
    </r>
  </si>
  <si>
    <r>
      <rPr>
        <sz val="8"/>
        <rFont val="Franklin Gothic Medium"/>
        <family val="2"/>
      </rPr>
      <t>§ 3 ods. 2 z. č. 135/1961 Zb.</t>
    </r>
  </si>
  <si>
    <r>
      <rPr>
        <sz val="8"/>
        <rFont val="Franklin Gothic Medium"/>
        <family val="2"/>
      </rPr>
      <t>geodézia, kartografia, kataster</t>
    </r>
  </si>
  <si>
    <r>
      <rPr>
        <sz val="8"/>
        <rFont val="Franklin Gothic Medium"/>
        <family val="2"/>
      </rPr>
      <t>určuje,  mení  alebo  zrušuje  súpisné  číslo  a  orientačné  číslo  budovám,  vedie evidenciu  súpisných  čísiel  a  evidenciu  orientačných  čísiel  a  udržiava  ju  v aktuálnom stave</t>
    </r>
  </si>
  <si>
    <r>
      <rPr>
        <sz val="8"/>
        <rFont val="Franklin Gothic Medium"/>
        <family val="2"/>
      </rPr>
      <t>§ 2c z. č. 369/1990 Zb.</t>
    </r>
  </si>
  <si>
    <r>
      <rPr>
        <sz val="8"/>
        <rFont val="Franklin Gothic Medium"/>
        <family val="2"/>
      </rPr>
      <t>povoľuje pripojenia, vjazdy a výjazdy z miestnej komunikácie a zrušuje pripojenia</t>
    </r>
  </si>
  <si>
    <r>
      <rPr>
        <sz val="8"/>
        <rFont val="Franklin Gothic Medium"/>
        <family val="2"/>
      </rPr>
      <t>§ 3b z. č. 135/1961 Zb.</t>
    </r>
  </si>
  <si>
    <r>
      <rPr>
        <sz val="8"/>
        <rFont val="Franklin Gothic Medium"/>
        <family val="2"/>
      </rPr>
      <t xml:space="preserve">ustanoví  nariadením  názvy  ulíc  a  iných  verejných  priestranstiev,  ako  aj  ich
</t>
    </r>
    <r>
      <rPr>
        <sz val="8"/>
        <rFont val="Franklin Gothic Medium"/>
        <family val="2"/>
      </rPr>
      <t>zmeny</t>
    </r>
  </si>
  <si>
    <r>
      <rPr>
        <sz val="8"/>
        <rFont val="Franklin Gothic Medium"/>
        <family val="2"/>
      </rPr>
      <t xml:space="preserve">§ 4 ods. 5 písm. a)
</t>
    </r>
    <r>
      <rPr>
        <sz val="8"/>
        <rFont val="Franklin Gothic Medium"/>
        <family val="2"/>
      </rPr>
      <t>z. č. 369/1990 Zb.</t>
    </r>
  </si>
  <si>
    <r>
      <rPr>
        <sz val="8"/>
        <rFont val="Franklin Gothic Medium"/>
        <family val="2"/>
      </rPr>
      <t>povoľuje uzávierky, obchádzky a odklony na
miestnych komunikáciách</t>
    </r>
  </si>
  <si>
    <r>
      <rPr>
        <sz val="8"/>
        <rFont val="Franklin Gothic Medium"/>
        <family val="2"/>
      </rPr>
      <t>§ 7 z. č. 135/1961
Zb.</t>
    </r>
  </si>
  <si>
    <r>
      <rPr>
        <sz val="8"/>
        <rFont val="Franklin Gothic Medium"/>
        <family val="2"/>
      </rPr>
      <t>používa   základnú   bázu   údajov   geografického   informačného   systému   na budovanie  tematických  informačných  systémov  a  poskytuje  súčinnosť  pri spravovaní základnej bázy údajov pre geografický informačný systém</t>
    </r>
  </si>
  <si>
    <r>
      <rPr>
        <sz val="8"/>
        <rFont val="Franklin Gothic Medium"/>
        <family val="2"/>
      </rPr>
      <t>§ 20a z. č. 215/1995 Zb.</t>
    </r>
  </si>
  <si>
    <r>
      <rPr>
        <sz val="8"/>
        <rFont val="Franklin Gothic Medium"/>
        <family val="2"/>
      </rPr>
      <t>povoľuje zvláštne užívanie miestnych komunikácií</t>
    </r>
  </si>
  <si>
    <r>
      <rPr>
        <sz val="8"/>
        <rFont val="Franklin Gothic Medium"/>
        <family val="2"/>
      </rPr>
      <t>§ 8 z. č. 135/1961
Zb.</t>
    </r>
  </si>
  <si>
    <r>
      <rPr>
        <sz val="8"/>
        <rFont val="Franklin Gothic Medium"/>
        <family val="2"/>
      </rPr>
      <t>poskytuje súčinnosť správe katastra pri spravovaní a aktualizácii katastra</t>
    </r>
  </si>
  <si>
    <r>
      <rPr>
        <sz val="8"/>
        <rFont val="Franklin Gothic Medium"/>
        <family val="2"/>
      </rPr>
      <t xml:space="preserve">§ 18 ods. 1 písm. c), § 20 ,
</t>
    </r>
    <r>
      <rPr>
        <sz val="8"/>
        <rFont val="Franklin Gothic Medium"/>
        <family val="2"/>
      </rPr>
      <t xml:space="preserve">§ 63 ods. 1 z. č.
</t>
    </r>
    <r>
      <rPr>
        <sz val="8"/>
        <rFont val="Franklin Gothic Medium"/>
        <family val="2"/>
      </rPr>
      <t>162/1995 Zb.</t>
    </r>
  </si>
  <si>
    <r>
      <rPr>
        <sz val="8"/>
        <rFont val="Franklin Gothic Medium"/>
        <family val="2"/>
      </rPr>
      <t>povoľuje výnimky zo zákazu činnosti v ochrannom pásme miestnej komunikácie</t>
    </r>
  </si>
  <si>
    <r>
      <rPr>
        <sz val="8"/>
        <rFont val="Franklin Gothic Medium"/>
        <family val="2"/>
      </rPr>
      <t>§11 ods. 2, z. č. 135/1961 Zb.</t>
    </r>
  </si>
  <si>
    <r>
      <rPr>
        <sz val="8"/>
        <rFont val="Franklin Gothic Medium"/>
        <family val="2"/>
      </rPr>
      <t>sociálne služby</t>
    </r>
  </si>
  <si>
    <r>
      <rPr>
        <sz val="8"/>
        <rFont val="Franklin Gothic Medium"/>
        <family val="2"/>
      </rPr>
      <t>vykonáva opatrenia zamerané  na  predchádzanie  vzniku porúch psychického vývinu, fyzického vývinu a sociálneho vývinu detí a plnoletých fyzických osôb</t>
    </r>
  </si>
  <si>
    <r>
      <rPr>
        <sz val="8"/>
        <rFont val="Franklin Gothic Medium"/>
        <family val="2"/>
      </rPr>
      <t>§ 10 z. č. 305/2005 Z. z.</t>
    </r>
  </si>
  <si>
    <r>
      <rPr>
        <sz val="8"/>
        <rFont val="Franklin Gothic Medium"/>
        <family val="2"/>
      </rPr>
      <t>vykonáva štátny odborný dozor nad miestnymi komunikáciám a účelovými komunikáciami</t>
    </r>
  </si>
  <si>
    <r>
      <rPr>
        <sz val="8"/>
        <rFont val="Franklin Gothic Medium"/>
        <family val="2"/>
      </rPr>
      <t>§ 3c, z. č. 135/1961 Zb.</t>
    </r>
  </si>
  <si>
    <r>
      <rPr>
        <sz val="8"/>
        <rFont val="Franklin Gothic Medium"/>
        <family val="2"/>
      </rPr>
      <t>vykonáva  opatrenia  sociálnoprávnej  ochrany  detí  a  sociálnej  kurately  na obmedzenie  a  odstraňovanie  negatívnych  vplyvov,  ktoré  ohrozujú  psychický vývin, fyzický vývin alebo sociálny vývin dieťaťa a plnoletej fyzickej osoby</t>
    </r>
  </si>
  <si>
    <r>
      <rPr>
        <sz val="8"/>
        <rFont val="Franklin Gothic Medium"/>
        <family val="2"/>
      </rPr>
      <t xml:space="preserve">§ 11 ods. 1 z. č.
</t>
    </r>
    <r>
      <rPr>
        <sz val="8"/>
        <rFont val="Franklin Gothic Medium"/>
        <family val="2"/>
      </rPr>
      <t>305/2005 Z. z.</t>
    </r>
  </si>
  <si>
    <r>
      <rPr>
        <sz val="8"/>
        <rFont val="Franklin Gothic Medium"/>
        <family val="2"/>
      </rPr>
      <t>povoľuje umiestnenie a výrub cestnej zelene na miestnych komunikáciách</t>
    </r>
  </si>
  <si>
    <r>
      <rPr>
        <sz val="8"/>
        <rFont val="Franklin Gothic Medium"/>
        <family val="2"/>
      </rPr>
      <t>§14 z. č. 135/1961 Zb.</t>
    </r>
  </si>
  <si>
    <r>
      <rPr>
        <sz val="8"/>
        <rFont val="Franklin Gothic Medium"/>
        <family val="2"/>
      </rPr>
      <t>spolupôsobí pri výkone výchovných opatrení uložených súdom alebo orgánom sociálnoprávnej ochrany detí a sociálnej kurately</t>
    </r>
  </si>
  <si>
    <r>
      <rPr>
        <sz val="8"/>
        <rFont val="Franklin Gothic Medium"/>
        <family val="2"/>
      </rPr>
      <t xml:space="preserve">§ 14 ods. 3 z. č.
</t>
    </r>
    <r>
      <rPr>
        <sz val="8"/>
        <rFont val="Franklin Gothic Medium"/>
        <family val="2"/>
      </rPr>
      <t>305/2005 Z. z.</t>
    </r>
  </si>
  <si>
    <r>
      <rPr>
        <sz val="8"/>
        <rFont val="Franklin Gothic Medium"/>
        <family val="2"/>
      </rPr>
      <t>udržiava miestne komunikácie v stave
zodpovedajúcom účelu, na ktorý sú určené</t>
    </r>
  </si>
  <si>
    <r>
      <rPr>
        <sz val="8"/>
        <rFont val="Franklin Gothic Medium"/>
        <family val="2"/>
      </rPr>
      <t>§ 3d ods. 6, z. č. 135/1961 Zb.</t>
    </r>
  </si>
  <si>
    <r>
      <rPr>
        <sz val="8"/>
        <rFont val="Franklin Gothic Medium"/>
        <family val="2"/>
      </rPr>
      <t>spolupôsobí pri pomoci deťom, pre ktoré orgán sociálnoprávnej ochrany detí a sociálnej kurately  vykonáva sociálnu kuratelu,  a podieľa  sa na spracovaní a plnení plánu sociálnej práce s dieťaťom</t>
    </r>
  </si>
  <si>
    <r>
      <rPr>
        <sz val="8"/>
        <rFont val="Franklin Gothic Medium"/>
        <family val="2"/>
      </rPr>
      <t xml:space="preserve">§ 17 ods. 5 z. č.
</t>
    </r>
    <r>
      <rPr>
        <sz val="8"/>
        <rFont val="Franklin Gothic Medium"/>
        <family val="2"/>
      </rPr>
      <t>305/2005 Z. z.</t>
    </r>
  </si>
  <si>
    <r>
      <rPr>
        <sz val="8"/>
        <rFont val="Franklin Gothic Medium"/>
        <family val="2"/>
      </rPr>
      <t>vedie technickú evidenciu o miestnych komunikáciách</t>
    </r>
  </si>
  <si>
    <r>
      <rPr>
        <sz val="8"/>
        <rFont val="Franklin Gothic Medium"/>
        <family val="2"/>
      </rPr>
      <t>§ 3d ods. 8, z. č. 135/1961 Zb.</t>
    </r>
  </si>
  <si>
    <r>
      <rPr>
        <sz val="8"/>
        <rFont val="Franklin Gothic Medium"/>
        <family val="2"/>
      </rPr>
      <t>spolupôsobí pri úprave a obnove rodinných pomerov dieťaťa</t>
    </r>
  </si>
  <si>
    <r>
      <rPr>
        <sz val="8"/>
        <rFont val="Franklin Gothic Medium"/>
        <family val="2"/>
      </rPr>
      <t>§ 27 a § 32 ods. 4 z. č. 305/2005 Z. z.</t>
    </r>
  </si>
  <si>
    <r>
      <rPr>
        <sz val="8"/>
        <rFont val="Franklin Gothic Medium"/>
        <family val="2"/>
      </rPr>
      <t>zaraďuje miestne komunikácie, prípadne účelové komunikácie do cestnej siete; vyraďuje cesty z cestnej siete a zaraďuje ich do siete miestnych komunikácií alebo preraďuje medzi účelové komunikácie alebo ruší</t>
    </r>
  </si>
  <si>
    <r>
      <rPr>
        <sz val="8"/>
        <rFont val="Franklin Gothic Medium"/>
        <family val="2"/>
      </rPr>
      <t>§ 4a ods. 2, z. č. 135/1961 Zb.</t>
    </r>
  </si>
  <si>
    <r>
      <rPr>
        <sz val="8"/>
        <rFont val="Franklin Gothic Medium"/>
        <family val="2"/>
      </rPr>
      <t>poskytuje  rodičovi  dieťaťa  alebo  osobe,  ktorá  sa  osobne  stará  o  dieťa, príspevok na dopravu do zariadenia</t>
    </r>
  </si>
  <si>
    <r>
      <rPr>
        <sz val="8"/>
        <rFont val="Franklin Gothic Medium"/>
        <family val="2"/>
      </rPr>
      <t xml:space="preserve">§ 64 ods. 1 písm. a)
</t>
    </r>
    <r>
      <rPr>
        <sz val="8"/>
        <rFont val="Franklin Gothic Medium"/>
        <family val="2"/>
      </rPr>
      <t>z. č. 305/2005 Z. z.</t>
    </r>
  </si>
  <si>
    <r>
      <rPr>
        <sz val="8"/>
        <rFont val="Franklin Gothic Medium"/>
        <family val="2"/>
      </rPr>
      <t>prevádza vlastnícke právo k pozemnej komunikácii na obec</t>
    </r>
  </si>
  <si>
    <r>
      <rPr>
        <sz val="8"/>
        <rFont val="Franklin Gothic Medium"/>
        <family val="2"/>
      </rPr>
      <t>§ 4a ods. 1 až 5,z. č. 135/1961 Zb.</t>
    </r>
  </si>
  <si>
    <r>
      <rPr>
        <sz val="8"/>
        <rFont val="Franklin Gothic Medium"/>
        <family val="2"/>
      </rPr>
      <t>poskytuje informácie fyzickej osobe, ktorá má záujem stať sa pestúnom alebo osvojiteľom,  na  podanie  žiadosti  o  zapísanie  do  zoznamu  žiadateľov  a  o subjektoch vykonávajúcich prípravu na náhradnú rodinnú starostlivosť</t>
    </r>
  </si>
  <si>
    <r>
      <rPr>
        <sz val="8"/>
        <rFont val="Franklin Gothic Medium"/>
        <family val="2"/>
      </rPr>
      <t xml:space="preserve">§ 35 ods. 7 z. č.
</t>
    </r>
    <r>
      <rPr>
        <sz val="8"/>
        <rFont val="Franklin Gothic Medium"/>
        <family val="2"/>
      </rPr>
      <t>305/2005 Z. z.</t>
    </r>
  </si>
  <si>
    <r>
      <rPr>
        <sz val="8"/>
        <rFont val="Franklin Gothic Medium"/>
        <family val="2"/>
      </rPr>
      <t>ustanovuje úseky miestnych komunikácií na dočasné parkovanie motorových vozidiel všeobecne záväzným nariadením</t>
    </r>
  </si>
  <si>
    <r>
      <rPr>
        <sz val="8"/>
        <rFont val="Franklin Gothic Medium"/>
        <family val="2"/>
      </rPr>
      <t>§ 6a ods. 1, z. č. 135/1961 Zb.</t>
    </r>
  </si>
  <si>
    <r>
      <rPr>
        <sz val="8"/>
        <rFont val="Franklin Gothic Medium"/>
        <family val="2"/>
      </rPr>
      <t>poskytuje  štatistické  údaje  z  oblasti  výkonu  sociálnoprávnej  ochrany  detí  a sociálnej kurately štátnym orgánom sociálnoprávnej ochrany detí a sociálnej kurately  na  účely  spracovania  štatistických  zisťovaní  a  administratívnych zdrojov</t>
    </r>
  </si>
  <si>
    <r>
      <rPr>
        <sz val="8"/>
        <rFont val="Franklin Gothic Medium"/>
        <family val="2"/>
      </rPr>
      <t xml:space="preserve">§ 75 písm. d) z. č.
</t>
    </r>
    <r>
      <rPr>
        <sz val="8"/>
        <rFont val="Franklin Gothic Medium"/>
        <family val="2"/>
      </rPr>
      <t>305/2005 Z. z.</t>
    </r>
  </si>
  <si>
    <r>
      <rPr>
        <sz val="8"/>
        <rFont val="Franklin Gothic Medium"/>
        <family val="2"/>
      </rPr>
      <t>uzatvára premávku na miestnych komunikáciách</t>
    </r>
  </si>
  <si>
    <r>
      <rPr>
        <sz val="8"/>
        <rFont val="Franklin Gothic Medium"/>
        <family val="2"/>
      </rPr>
      <t>§ 7 ods. 1, z. č. 135/1961 Zb.</t>
    </r>
  </si>
  <si>
    <r>
      <rPr>
        <sz val="8"/>
        <rFont val="Franklin Gothic Medium"/>
        <family val="2"/>
      </rPr>
      <t>poskytuje finančný príspevok na osamostatnenie sa mladého dospelého</t>
    </r>
  </si>
  <si>
    <r>
      <rPr>
        <sz val="8"/>
        <rFont val="Franklin Gothic Medium"/>
        <family val="2"/>
      </rPr>
      <t>§ 69 z. č. 305/2005</t>
    </r>
  </si>
  <si>
    <r>
      <rPr>
        <sz val="8"/>
        <rFont val="Franklin Gothic Medium"/>
        <family val="2"/>
      </rPr>
      <t>povoľuje zvláštne užívanie, nadrozmernú dopravu a nadmernú dopravu a kontroluje rozmery a hmotnosti na miestnych komunikáciách</t>
    </r>
  </si>
  <si>
    <r>
      <rPr>
        <sz val="8"/>
        <rFont val="Franklin Gothic Medium"/>
        <family val="2"/>
      </rPr>
      <t>§ 8, § 8a, § 8b, z. č. 135/1961 Zb.</t>
    </r>
  </si>
  <si>
    <r>
      <rPr>
        <sz val="8"/>
        <rFont val="Franklin Gothic Medium"/>
        <family val="2"/>
      </rPr>
      <t>poskytuje pomoc dieťaťu v naliehavých prípadoch, najmä ak je ohrozený jeho život, zdravie alebo priaznivý psychický vývin, fyzický vývin a sociálny vývin,</t>
    </r>
  </si>
  <si>
    <r>
      <rPr>
        <sz val="8"/>
        <rFont val="Franklin Gothic Medium"/>
        <family val="2"/>
      </rPr>
      <t xml:space="preserve">§ 75 ods. 1 písm. e)
</t>
    </r>
    <r>
      <rPr>
        <sz val="8"/>
        <rFont val="Franklin Gothic Medium"/>
        <family val="2"/>
      </rPr>
      <t>z. č. 305/2005</t>
    </r>
  </si>
  <si>
    <r>
      <rPr>
        <sz val="8"/>
        <rFont val="Franklin Gothic Medium"/>
        <family val="2"/>
      </rPr>
      <t>vydáva povolenia cestného správneho orgánu na užívanie miestnych komunikácií iným než zvyčajným spôsobom alebo na iné účely, než na ktoré sú určené</t>
    </r>
  </si>
  <si>
    <r>
      <rPr>
        <sz val="8"/>
        <rFont val="Franklin Gothic Medium"/>
        <family val="2"/>
      </rPr>
      <t>§ 8 ods. 1, z. č. 135/1961 Zb.</t>
    </r>
  </si>
  <si>
    <r>
      <rPr>
        <sz val="8"/>
        <rFont val="Franklin Gothic Medium"/>
        <family val="2"/>
      </rPr>
      <t xml:space="preserve">poskytuje pomoc dieťaťu alebo plnoletej fyzickej osobe ohrozenej správaním sa
</t>
    </r>
    <r>
      <rPr>
        <sz val="8"/>
        <rFont val="Franklin Gothic Medium"/>
        <family val="2"/>
      </rPr>
      <t>člena rodiny, členov rodiny alebo správaním sa iných fyzických osôb</t>
    </r>
  </si>
  <si>
    <r>
      <rPr>
        <sz val="8"/>
        <rFont val="Franklin Gothic Medium"/>
        <family val="2"/>
      </rPr>
      <t>odstraňuje nedostatky v zjazdnosti miestnych komunikácií</t>
    </r>
  </si>
  <si>
    <r>
      <rPr>
        <sz val="8"/>
        <rFont val="Franklin Gothic Medium"/>
        <family val="2"/>
      </rPr>
      <t>§ 9 ods. 1, z. č. 135/1961 Zb.</t>
    </r>
  </si>
  <si>
    <r>
      <rPr>
        <sz val="8"/>
        <rFont val="Franklin Gothic Medium"/>
        <family val="2"/>
      </rPr>
      <t>poskytuje pomoc na zachovanie a úpravu vzájomných vzťahov medzi dieťaťom a  rodičom  a  úpravu  rodinných  pomerov  dieťaťa,  ak  bolo  dieťa  umiestené  v zariadení  na  výkon  ústavnej  starostlivosti,  neodkladného  opatrenia  alebo výchovného opatrenia</t>
    </r>
  </si>
  <si>
    <r>
      <rPr>
        <sz val="8"/>
        <rFont val="Franklin Gothic Medium"/>
        <family val="2"/>
      </rPr>
      <t>zodpovedá za škody, ktoré vznikli užívateľom miestnych komunikácií a ktorých príčinou boli nedostatky v zjazdnosti alebo schodnosti miestnych komunikácií určených pre chodcov alebo v schodnosti chodníkov</t>
    </r>
  </si>
  <si>
    <r>
      <rPr>
        <sz val="8"/>
        <rFont val="Franklin Gothic Medium"/>
        <family val="2"/>
      </rPr>
      <t>§ 9a ods. 2 a 3, z. č. 135/1961 Zb.</t>
    </r>
  </si>
  <si>
    <r>
      <rPr>
        <sz val="8"/>
        <rFont val="Franklin Gothic Medium"/>
        <family val="2"/>
      </rPr>
      <t>poskytuje   pomoc   mladému   dospelému   po   skončení   náhradnej   osobnej starostlivosti, pestúnskej starostlivosti a ústavnej starostlivosti pri zabezpečení bývania a zamestnania</t>
    </r>
  </si>
  <si>
    <r>
      <rPr>
        <sz val="8"/>
        <rFont val="Franklin Gothic Medium"/>
        <family val="2"/>
      </rPr>
      <t>uskutočňuje priestupkové konanie</t>
    </r>
  </si>
  <si>
    <r>
      <rPr>
        <sz val="8"/>
        <rFont val="Franklin Gothic Medium"/>
        <family val="2"/>
      </rPr>
      <t>§ 22c z. č. 135/1961 Zb.</t>
    </r>
  </si>
  <si>
    <r>
      <rPr>
        <sz val="8"/>
        <rFont val="Franklin Gothic Medium"/>
        <family val="2"/>
      </rPr>
      <t>poskytuje súčinnosť štátnym orgánom sociálnoprávnej ochrany detí a sociálnej kurately  pri  zisťovaní  rodinných  pomerov,  bytových  pomerov  a  sociálnych pomerov dieťaťa a jeho rodiny na účely vykonávania opatrení sociálnoprávnej ochrany detí a sociálnej kurately</t>
    </r>
  </si>
  <si>
    <r>
      <rPr>
        <sz val="8"/>
        <rFont val="Franklin Gothic Medium"/>
        <family val="2"/>
      </rPr>
      <t xml:space="preserve">§ 75 ods. 1 písm. f) z. č.
</t>
    </r>
    <r>
      <rPr>
        <sz val="8"/>
        <rFont val="Franklin Gothic Medium"/>
        <family val="2"/>
      </rPr>
      <t>305/2005 Z. z.</t>
    </r>
  </si>
  <si>
    <r>
      <rPr>
        <sz val="8"/>
        <rFont val="Franklin Gothic Medium"/>
        <family val="2"/>
      </rPr>
      <t>uskutočňuje konanie o pokute</t>
    </r>
  </si>
  <si>
    <r>
      <rPr>
        <sz val="8"/>
        <rFont val="Franklin Gothic Medium"/>
        <family val="2"/>
      </rPr>
      <t>§ 22a z. č. 135/1961 Zb.</t>
    </r>
  </si>
  <si>
    <r>
      <rPr>
        <sz val="8"/>
        <rFont val="Franklin Gothic Medium"/>
        <family val="2"/>
      </rPr>
      <t>poskytuje súčinnosť zariadeniu pri zabezpečovaní osamostatnenia sa mladého dospelého</t>
    </r>
  </si>
  <si>
    <r>
      <rPr>
        <sz val="8"/>
        <rFont val="Franklin Gothic Medium"/>
        <family val="2"/>
      </rPr>
      <t>vydáva stavebné povolenie špeciálnym stavebným úradom na začatie stavby miestnej komunikácie a na jej zmeny (§ 3a ods.4, z.č.135/1961Zb.)</t>
    </r>
  </si>
  <si>
    <r>
      <rPr>
        <sz val="8"/>
        <rFont val="Franklin Gothic Medium"/>
        <family val="2"/>
      </rPr>
      <t>§16 ods. 1, z. č. 135/1961 Zb.</t>
    </r>
  </si>
  <si>
    <r>
      <rPr>
        <sz val="8"/>
        <rFont val="Franklin Gothic Medium"/>
        <family val="2"/>
      </rPr>
      <t>utvára podmienky na prácu s komunitou</t>
    </r>
  </si>
  <si>
    <r>
      <rPr>
        <sz val="8"/>
        <rFont val="Franklin Gothic Medium"/>
        <family val="2"/>
      </rPr>
      <t xml:space="preserve">§ 75 ods. 1 písm. g) z. č.
</t>
    </r>
    <r>
      <rPr>
        <sz val="8"/>
        <rFont val="Franklin Gothic Medium"/>
        <family val="2"/>
      </rPr>
      <t>305/2005</t>
    </r>
  </si>
  <si>
    <r>
      <rPr>
        <sz val="8"/>
        <rFont val="Franklin Gothic Medium"/>
        <family val="2"/>
      </rPr>
      <t>úsek špeciálne-- ho stavebného úradu</t>
    </r>
  </si>
  <si>
    <r>
      <rPr>
        <sz val="8"/>
        <rFont val="Franklin Gothic Medium"/>
        <family val="2"/>
      </rPr>
      <t>odstraňuje stavby</t>
    </r>
  </si>
  <si>
    <r>
      <rPr>
        <sz val="8"/>
        <rFont val="Franklin Gothic Medium"/>
        <family val="2"/>
      </rPr>
      <t>§ 88 z. č. 50/1976
Zb.</t>
    </r>
  </si>
  <si>
    <r>
      <rPr>
        <sz val="8"/>
        <rFont val="Franklin Gothic Medium"/>
        <family val="2"/>
      </rPr>
      <t>zriaďuje  centrum,  kontroluje  a  metodicky  usmerňuje  ňou  zriadené  centrum (možnosť)</t>
    </r>
  </si>
  <si>
    <r>
      <rPr>
        <sz val="8"/>
        <rFont val="Franklin Gothic Medium"/>
        <family val="2"/>
      </rPr>
      <t xml:space="preserve">§ 45 ods. 2 z. č.
</t>
    </r>
    <r>
      <rPr>
        <sz val="8"/>
        <rFont val="Franklin Gothic Medium"/>
        <family val="2"/>
      </rPr>
      <t>305/2005 Z. z.</t>
    </r>
  </si>
  <si>
    <r>
      <rPr>
        <sz val="8"/>
        <rFont val="Franklin Gothic Medium"/>
        <family val="2"/>
      </rPr>
      <t>vykonáva konanie o dodatočnom povolení stavby</t>
    </r>
  </si>
  <si>
    <r>
      <rPr>
        <sz val="8"/>
        <rFont val="Franklin Gothic Medium"/>
        <family val="2"/>
      </rPr>
      <t xml:space="preserve">oznamuje  zriadenie  centra  orgánu  sociálnoprávnej  ochrany  detí  a  sociálnej
</t>
    </r>
    <r>
      <rPr>
        <sz val="8"/>
        <rFont val="Franklin Gothic Medium"/>
        <family val="2"/>
      </rPr>
      <t>kurately</t>
    </r>
  </si>
  <si>
    <r>
      <rPr>
        <sz val="8"/>
        <rFont val="Franklin Gothic Medium"/>
        <family val="2"/>
      </rPr>
      <t xml:space="preserve">§ 75 ods. 1 písm. h) z. č.
</t>
    </r>
    <r>
      <rPr>
        <sz val="8"/>
        <rFont val="Franklin Gothic Medium"/>
        <family val="2"/>
      </rPr>
      <t>305/2005 Z. z.</t>
    </r>
  </si>
  <si>
    <r>
      <rPr>
        <sz val="8"/>
        <rFont val="Franklin Gothic Medium"/>
        <family val="2"/>
      </rPr>
      <t>vykonáva kolaudáciu stavieb</t>
    </r>
  </si>
  <si>
    <r>
      <rPr>
        <sz val="8"/>
        <rFont val="Franklin Gothic Medium"/>
        <family val="2"/>
      </rPr>
      <t>§§ 76 - 83 z. č. 50/1976 Zb.</t>
    </r>
  </si>
  <si>
    <r>
      <rPr>
        <sz val="8"/>
        <rFont val="Franklin Gothic Medium"/>
        <family val="2"/>
      </rPr>
      <t>vyhľadáva fyzické osoby, ktorým by bolo možné zveriť dieťa do starostlivosti</t>
    </r>
  </si>
  <si>
    <r>
      <rPr>
        <sz val="8"/>
        <rFont val="Franklin Gothic Medium"/>
        <family val="2"/>
      </rPr>
      <t xml:space="preserve">§ 75 ods. 1 písm. i) z. č.
</t>
    </r>
    <r>
      <rPr>
        <sz val="8"/>
        <rFont val="Franklin Gothic Medium"/>
        <family val="2"/>
      </rPr>
      <t>305/2005 Z. z.</t>
    </r>
  </si>
  <si>
    <r>
      <rPr>
        <sz val="8"/>
        <rFont val="Franklin Gothic Medium"/>
        <family val="2"/>
      </rPr>
      <t>vykonáva štátny stavebný dohľad</t>
    </r>
  </si>
  <si>
    <r>
      <rPr>
        <sz val="8"/>
        <rFont val="Franklin Gothic Medium"/>
        <family val="2"/>
      </rPr>
      <t>§ 98 z. č. 50/1976
Zb.</t>
    </r>
  </si>
  <si>
    <r>
      <rPr>
        <sz val="8"/>
        <rFont val="Franklin Gothic Medium"/>
        <family val="2"/>
      </rPr>
      <t>vyjadruje sa k spôsobu života fyzickej osoby, ktorá má záujem stať sa pestúnom alebo osvojiteľom, a jej rodiny</t>
    </r>
  </si>
  <si>
    <r>
      <rPr>
        <sz val="8"/>
        <rFont val="Franklin Gothic Medium"/>
        <family val="2"/>
      </rPr>
      <t xml:space="preserve">§ 35 ods. 4 písm. d) z. č.
</t>
    </r>
    <r>
      <rPr>
        <sz val="8"/>
        <rFont val="Franklin Gothic Medium"/>
        <family val="2"/>
      </rPr>
      <t>305/2005</t>
    </r>
  </si>
  <si>
    <r>
      <rPr>
        <sz val="8"/>
        <rFont val="Franklin Gothic Medium"/>
        <family val="2"/>
      </rPr>
      <t>rieši správne delikty</t>
    </r>
  </si>
  <si>
    <r>
      <rPr>
        <sz val="8"/>
        <rFont val="Franklin Gothic Medium"/>
        <family val="2"/>
      </rPr>
      <t>§ 106 z. č. 50/1976 Zb.</t>
    </r>
  </si>
  <si>
    <r>
      <rPr>
        <sz val="8"/>
        <rFont val="Franklin Gothic Medium"/>
        <family val="2"/>
      </rPr>
      <t>vedie  evidenciu  detí,  rodín  a  plnoletých  fyzických  osôb,  pre  ktoré  vykonáva opatrenia sociálnoprávnej ochrany detí a sociálnej kurately</t>
    </r>
  </si>
  <si>
    <r>
      <rPr>
        <sz val="8"/>
        <rFont val="Franklin Gothic Medium"/>
        <family val="2"/>
      </rPr>
      <t xml:space="preserve">§ 75 ods. 1 písm. k) z. č.
</t>
    </r>
    <r>
      <rPr>
        <sz val="8"/>
        <rFont val="Franklin Gothic Medium"/>
        <family val="2"/>
      </rPr>
      <t>305/2005</t>
    </r>
  </si>
  <si>
    <r>
      <rPr>
        <sz val="8"/>
        <rFont val="Franklin Gothic Medium"/>
        <family val="2"/>
      </rPr>
      <t>úsek bývania</t>
    </r>
  </si>
  <si>
    <r>
      <rPr>
        <sz val="8"/>
        <rFont val="Franklin Gothic Medium"/>
        <family val="2"/>
      </rPr>
      <t>overuje úplnosť náležitostí žiadosti o poskytnutie úveru zo ŠFRB</t>
    </r>
  </si>
  <si>
    <r>
      <rPr>
        <sz val="8"/>
        <rFont val="Franklin Gothic Medium"/>
        <family val="2"/>
      </rPr>
      <t>§ 15 ods. 7 z. č. 150/2013 Z. z.</t>
    </r>
  </si>
  <si>
    <r>
      <rPr>
        <sz val="8"/>
        <rFont val="Franklin Gothic Medium"/>
        <family val="2"/>
      </rPr>
      <t>kontroluje   úroveň   vykonávania   opatrení   sociálnoprávnej   ochrany   detí   a sociálnej kurately u subjektov, ktorým poskytuje finančný príspevok</t>
    </r>
  </si>
  <si>
    <r>
      <rPr>
        <sz val="8"/>
        <rFont val="Franklin Gothic Medium"/>
        <family val="2"/>
      </rPr>
      <t xml:space="preserve">§ 75 ods. 1 písm. l) z. č.
</t>
    </r>
    <r>
      <rPr>
        <sz val="8"/>
        <rFont val="Franklin Gothic Medium"/>
        <family val="2"/>
      </rPr>
      <t>305/2005</t>
    </r>
  </si>
  <si>
    <r>
      <rPr>
        <sz val="8"/>
        <rFont val="Franklin Gothic Medium"/>
        <family val="2"/>
      </rPr>
      <t>zasiela úplnú a overenú žiadosť ŠFRB v poradí podľa doručenia žiadosti a vypĺňa a odosiela elektronickú žiadosť</t>
    </r>
  </si>
  <si>
    <r>
      <rPr>
        <sz val="8"/>
        <rFont val="Franklin Gothic Medium"/>
        <family val="2"/>
      </rPr>
      <t>§ 15 ods. 8 z. č. 150/2013 Z. z.</t>
    </r>
  </si>
  <si>
    <r>
      <rPr>
        <sz val="8"/>
        <rFont val="Franklin Gothic Medium"/>
        <family val="2"/>
      </rPr>
      <t>poskytuje finančný príspevok akreditovanému subjektu, ktorý nie je centrom</t>
    </r>
  </si>
  <si>
    <r>
      <rPr>
        <sz val="8"/>
        <rFont val="Franklin Gothic Medium"/>
        <family val="2"/>
      </rPr>
      <t>§ 88 z. č. 305/2005</t>
    </r>
  </si>
  <si>
    <r>
      <rPr>
        <sz val="8"/>
        <rFont val="Franklin Gothic Medium"/>
        <family val="2"/>
      </rPr>
      <t>realizuje vrátenie neúplnej žiadosti alebo žiadosti, ktorá nespĺňa podmienky zákona č. 150/2013 Z. z. žiadateľovi</t>
    </r>
  </si>
  <si>
    <r>
      <rPr>
        <sz val="8"/>
        <rFont val="Franklin Gothic Medium"/>
        <family val="2"/>
      </rPr>
      <t>§ 15 ods. 9 z. č. 150/2013 Z. z.</t>
    </r>
  </si>
  <si>
    <r>
      <rPr>
        <sz val="8"/>
        <rFont val="Franklin Gothic Medium"/>
        <family val="2"/>
      </rPr>
      <t>vykonáva na základe rozhodnutia súdu funkciu majetkového opatrovníka</t>
    </r>
  </si>
  <si>
    <r>
      <rPr>
        <sz val="8"/>
        <rFont val="Franklin Gothic Medium"/>
        <family val="2"/>
      </rPr>
      <t>§ 24 z. č. 305/2005</t>
    </r>
  </si>
  <si>
    <r>
      <rPr>
        <sz val="8"/>
        <rFont val="Franklin Gothic Medium"/>
        <family val="2"/>
      </rPr>
      <t>zasiela podnet žiadateľa na preskúmanie postupu obce v sídle okresu pri overovaní žiadosti ŠFRB</t>
    </r>
  </si>
  <si>
    <r>
      <rPr>
        <sz val="8"/>
        <rFont val="Franklin Gothic Medium"/>
        <family val="2"/>
      </rPr>
      <t>§ 15 ods. 10 z. č. 150/2013 Z. z.</t>
    </r>
  </si>
  <si>
    <r>
      <rPr>
        <sz val="8"/>
        <rFont val="Franklin Gothic Medium"/>
        <family val="2"/>
      </rPr>
      <t>vykonáva na základe rozhodnutia súdu funkciu poručníka</t>
    </r>
  </si>
  <si>
    <r>
      <rPr>
        <sz val="8"/>
        <rFont val="Franklin Gothic Medium"/>
        <family val="2"/>
      </rPr>
      <t>§ 25z. č. 305/2005</t>
    </r>
  </si>
  <si>
    <r>
      <rPr>
        <sz val="8"/>
        <rFont val="Franklin Gothic Medium"/>
        <family val="2"/>
      </rPr>
      <t>kontroluje dodržiavanie podmienok vyplývajúcich zo zmluvy o poskytnutí úveru zo ŠFRB</t>
    </r>
  </si>
  <si>
    <r>
      <rPr>
        <sz val="8"/>
        <rFont val="Franklin Gothic Medium"/>
        <family val="2"/>
      </rPr>
      <t>§ 17 ods. 3 písm. b) z. č. 150/2013
Z. z.</t>
    </r>
  </si>
  <si>
    <r>
      <rPr>
        <sz val="8"/>
        <rFont val="Franklin Gothic Medium"/>
        <family val="2"/>
      </rPr>
      <t>je  osobitným  príjemcom  rodičovského  príspevku  v  zákonom  stanovených prípadoch</t>
    </r>
  </si>
  <si>
    <r>
      <rPr>
        <sz val="8"/>
        <rFont val="Franklin Gothic Medium"/>
        <family val="2"/>
      </rPr>
      <t>§5 ods. 10 z. č. 571/2009</t>
    </r>
  </si>
  <si>
    <r>
      <rPr>
        <sz val="8"/>
        <rFont val="Franklin Gothic Medium"/>
        <family val="2"/>
      </rPr>
      <t>kontroluje podklady k čerpaniu úveru poskytnutého z fondu pred ich zaslaním fondu</t>
    </r>
  </si>
  <si>
    <r>
      <rPr>
        <sz val="8"/>
        <rFont val="Franklin Gothic Medium"/>
        <family val="2"/>
      </rPr>
      <t>je osobitným príjemcom prídavku a príplatku k prídavku na dieťa v zákonom stanovených prípadoch</t>
    </r>
  </si>
  <si>
    <r>
      <rPr>
        <sz val="8"/>
        <rFont val="Franklin Gothic Medium"/>
        <family val="2"/>
      </rPr>
      <t xml:space="preserve">§ 12a ods. 2 z.
</t>
    </r>
    <r>
      <rPr>
        <sz val="8"/>
        <rFont val="Franklin Gothic Medium"/>
        <family val="2"/>
      </rPr>
      <t>č. 600/2003 Z. z.</t>
    </r>
  </si>
  <si>
    <r>
      <rPr>
        <sz val="8"/>
        <rFont val="Franklin Gothic Medium"/>
        <family val="2"/>
      </rPr>
      <t>uskutočňuje kontrolu na podporených stavbách</t>
    </r>
  </si>
  <si>
    <r>
      <rPr>
        <sz val="8"/>
        <rFont val="Franklin Gothic Medium"/>
        <family val="2"/>
      </rPr>
      <t>má povinnosť spolupracovať s platiteľom a na jeho žiadosť podávať informácie a oznámenia vo veci nároku na prídavok na dieťa a jeho výplatu v rozsahu svojej pôsobnosti</t>
    </r>
  </si>
  <si>
    <r>
      <rPr>
        <sz val="8"/>
        <rFont val="Franklin Gothic Medium"/>
        <family val="2"/>
      </rPr>
      <t>§ 17 z. č. 600/2003 Z. z.</t>
    </r>
  </si>
  <si>
    <r>
      <rPr>
        <sz val="8"/>
        <rFont val="Franklin Gothic Medium"/>
        <family val="2"/>
      </rPr>
      <t>úsek matriky</t>
    </r>
  </si>
  <si>
    <r>
      <rPr>
        <sz val="8"/>
        <rFont val="Franklin Gothic Medium"/>
        <family val="2"/>
      </rPr>
      <t>zapisuje narodenia</t>
    </r>
  </si>
  <si>
    <r>
      <rPr>
        <sz val="8"/>
        <rFont val="Franklin Gothic Medium"/>
        <family val="2"/>
      </rPr>
      <t>§ 2 ods. 2 z. č. 154/1994 Z. z.</t>
    </r>
  </si>
  <si>
    <r>
      <rPr>
        <sz val="8"/>
        <rFont val="Franklin Gothic Medium"/>
        <family val="2"/>
      </rPr>
      <t>určuje rozsah úkonov opatrovateľskej služby na základe sociálnej posudkovej činnosti</t>
    </r>
  </si>
  <si>
    <r>
      <rPr>
        <sz val="8"/>
        <rFont val="Franklin Gothic Medium"/>
        <family val="2"/>
      </rPr>
      <t xml:space="preserve">§ 41 ods. 2 z. č.
</t>
    </r>
    <r>
      <rPr>
        <sz val="8"/>
        <rFont val="Franklin Gothic Medium"/>
        <family val="2"/>
      </rPr>
      <t>448/2008 Z. z.</t>
    </r>
  </si>
  <si>
    <r>
      <rPr>
        <sz val="8"/>
        <rFont val="Franklin Gothic Medium"/>
        <family val="2"/>
      </rPr>
      <t>zapisuje sobáše</t>
    </r>
  </si>
  <si>
    <r>
      <rPr>
        <sz val="8"/>
        <rFont val="Franklin Gothic Medium"/>
        <family val="2"/>
      </rPr>
      <t>vydáva  rozhodnutie   o  povinnosti  zaplatiť  úhradu   poskytovateľovi  sociálnej služby za sociálnu službu alebo jej časť</t>
    </r>
  </si>
  <si>
    <r>
      <rPr>
        <sz val="8"/>
        <rFont val="Franklin Gothic Medium"/>
        <family val="2"/>
      </rPr>
      <t xml:space="preserve">§ 73 ods. 13 z. č.
</t>
    </r>
    <r>
      <rPr>
        <sz val="8"/>
        <rFont val="Franklin Gothic Medium"/>
        <family val="2"/>
      </rPr>
      <t>448/2008 Z. z.</t>
    </r>
  </si>
  <si>
    <r>
      <rPr>
        <sz val="8"/>
        <rFont val="Franklin Gothic Medium"/>
        <family val="2"/>
      </rPr>
      <t>zapisuje úmrtia</t>
    </r>
  </si>
  <si>
    <r>
      <rPr>
        <sz val="8"/>
        <rFont val="Franklin Gothic Medium"/>
        <family val="2"/>
      </rPr>
      <t>zabezpečuje za podmienok stanovených zákonom fyzickej osobe nevyhnutné podmienky  na  zabezpečenie  základných  životných  potrieb,  ak  si  ich  nevie zabezpečiť sama</t>
    </r>
  </si>
  <si>
    <r>
      <rPr>
        <sz val="8"/>
        <rFont val="Franklin Gothic Medium"/>
        <family val="2"/>
      </rPr>
      <t xml:space="preserve">§ 74 ods. 16 č. 448/2008
</t>
    </r>
    <r>
      <rPr>
        <sz val="8"/>
        <rFont val="Franklin Gothic Medium"/>
        <family val="2"/>
      </rPr>
      <t>Z. z.</t>
    </r>
  </si>
  <si>
    <r>
      <rPr>
        <sz val="8"/>
        <rFont val="Franklin Gothic Medium"/>
        <family val="2"/>
      </rPr>
      <t>zapisuje rozvod manželstva, osvojenie, určenie rodičovstva</t>
    </r>
  </si>
  <si>
    <r>
      <rPr>
        <sz val="8"/>
        <rFont val="Franklin Gothic Medium"/>
        <family val="2"/>
      </rPr>
      <t>je   povinná   poskytovať   finančný   príspevok   na   prevádzku   neverejnému poskytovateľovi  sociálnej  služby,  ak  o  poskytovanie  tejto  sociálnej  služby neverejného poskytovateľa sociálnej služby okrem neverejného poskytovateľa sociálnej služby krízovej intervencie požiadala obec</t>
    </r>
  </si>
  <si>
    <r>
      <rPr>
        <sz val="8"/>
        <rFont val="Franklin Gothic Medium"/>
        <family val="2"/>
      </rPr>
      <t xml:space="preserve">§ 75 ods. 1 z. č.
</t>
    </r>
    <r>
      <rPr>
        <sz val="8"/>
        <rFont val="Franklin Gothic Medium"/>
        <family val="2"/>
      </rPr>
      <t>448/2008 Z. z.</t>
    </r>
  </si>
  <si>
    <r>
      <rPr>
        <sz val="8"/>
        <rFont val="Franklin Gothic Medium"/>
        <family val="2"/>
      </rPr>
      <t>zapisuje skutočnosti ex officio</t>
    </r>
  </si>
  <si>
    <r>
      <rPr>
        <sz val="8"/>
        <rFont val="Franklin Gothic Medium"/>
        <family val="2"/>
      </rPr>
      <t>§ 17 a 17a z. č. 154/1994 Z. z.</t>
    </r>
  </si>
  <si>
    <r>
      <rPr>
        <sz val="8"/>
        <rFont val="Franklin Gothic Medium"/>
        <family val="2"/>
      </rPr>
      <t>môže za podmienok stanovených zákonom poskytovať finančný príspevok na prevádzku    poskytovanej    sociálnej    služby    neverejnému    poskytovateľovi sociálnej služby</t>
    </r>
  </si>
  <si>
    <r>
      <rPr>
        <sz val="8"/>
        <rFont val="Franklin Gothic Medium"/>
        <family val="2"/>
      </rPr>
      <t xml:space="preserve">§ 75 ods. 6 z. č.
</t>
    </r>
    <r>
      <rPr>
        <sz val="8"/>
        <rFont val="Franklin Gothic Medium"/>
        <family val="2"/>
      </rPr>
      <t>448/2008 Z. z.</t>
    </r>
  </si>
  <si>
    <r>
      <rPr>
        <sz val="8"/>
        <rFont val="Franklin Gothic Medium"/>
        <family val="2"/>
      </rPr>
      <t>zapisuje skutočnosti do osobitnej matriky</t>
    </r>
  </si>
  <si>
    <r>
      <rPr>
        <sz val="8"/>
        <rFont val="Franklin Gothic Medium"/>
        <family val="2"/>
      </rPr>
      <t>§ 23 z. č. 154/1994 Z. z.</t>
    </r>
  </si>
  <si>
    <r>
      <rPr>
        <sz val="8"/>
        <rFont val="Franklin Gothic Medium"/>
        <family val="2"/>
      </rPr>
      <t>zverejňuje   priemerné   bežné   výdavky,   priemerné   príjmy   z   poskytnutého finančného  príspevku  podľa  §  71  ods.  6  a  priemerné  skutočne  dosiahnuté príjmy z platenia úhrady za sociálnu službu</t>
    </r>
  </si>
  <si>
    <r>
      <rPr>
        <sz val="8"/>
        <rFont val="Franklin Gothic Medium"/>
        <family val="2"/>
      </rPr>
      <t xml:space="preserve">§ 77 ods. 3 z. č.
</t>
    </r>
    <r>
      <rPr>
        <sz val="8"/>
        <rFont val="Franklin Gothic Medium"/>
        <family val="2"/>
      </rPr>
      <t>448/2008 Z. z.</t>
    </r>
  </si>
  <si>
    <r>
      <rPr>
        <sz val="8"/>
        <rFont val="Franklin Gothic Medium"/>
        <family val="2"/>
      </rPr>
      <t>zapisuje zmenu mena a/alebo priezviska</t>
    </r>
  </si>
  <si>
    <r>
      <rPr>
        <sz val="8"/>
        <rFont val="Franklin Gothic Medium"/>
        <family val="2"/>
      </rPr>
      <t>§ 7 ods. 3 z. č. 300/1993 Z.z.</t>
    </r>
  </si>
  <si>
    <r>
      <rPr>
        <sz val="8"/>
        <rFont val="Franklin Gothic Medium"/>
        <family val="2"/>
      </rPr>
      <t xml:space="preserve">môže z príjmov svojho rozpočtu poskytovať finančný príspevok na poskytovanie
</t>
    </r>
    <r>
      <rPr>
        <sz val="8"/>
        <rFont val="Franklin Gothic Medium"/>
        <family val="2"/>
      </rPr>
      <t>sociálnej služby v nocľahárni neverejnému poskytovateľovi sociálnej služby</t>
    </r>
  </si>
  <si>
    <r>
      <rPr>
        <sz val="8"/>
        <rFont val="Franklin Gothic Medium"/>
        <family val="2"/>
      </rPr>
      <t xml:space="preserve">§ 78aa z. č. 448/2008 Z.
</t>
    </r>
    <r>
      <rPr>
        <sz val="8"/>
        <rFont val="Franklin Gothic Medium"/>
        <family val="2"/>
      </rPr>
      <t>z.</t>
    </r>
  </si>
  <si>
    <r>
      <rPr>
        <sz val="8"/>
        <rFont val="Franklin Gothic Medium"/>
        <family val="2"/>
      </rPr>
      <t>sprístupňuje záznamy, vyhotovuje výpisy</t>
    </r>
  </si>
  <si>
    <r>
      <rPr>
        <sz val="8"/>
        <rFont val="Franklin Gothic Medium"/>
        <family val="2"/>
      </rPr>
      <t>§ 18 z. č. 154/1994 Z. z.</t>
    </r>
  </si>
  <si>
    <r>
      <rPr>
        <sz val="8"/>
        <rFont val="Franklin Gothic Medium"/>
        <family val="2"/>
      </rPr>
      <t xml:space="preserve">vypracúva, schvaľuje komunitný plán sociálnych služieb vo svojom územnom
</t>
    </r>
    <r>
      <rPr>
        <sz val="8"/>
        <rFont val="Franklin Gothic Medium"/>
        <family val="2"/>
      </rPr>
      <t>obvode</t>
    </r>
  </si>
  <si>
    <r>
      <rPr>
        <sz val="8"/>
        <rFont val="Franklin Gothic Medium"/>
        <family val="2"/>
      </rPr>
      <t xml:space="preserve">§ 80 písm. a) z. č.
</t>
    </r>
    <r>
      <rPr>
        <sz val="8"/>
        <rFont val="Franklin Gothic Medium"/>
        <family val="2"/>
      </rPr>
      <t>448/2008 Z. z.</t>
    </r>
  </si>
  <si>
    <r>
      <rPr>
        <sz val="8"/>
        <rFont val="Franklin Gothic Medium"/>
        <family val="2"/>
      </rPr>
      <t>úsek hlásenia pobytu</t>
    </r>
  </si>
  <si>
    <r>
      <rPr>
        <sz val="8"/>
        <rFont val="Franklin Gothic Medium"/>
        <family val="2"/>
      </rPr>
      <t>zapisuje prihlásenie na trvalý pobyt</t>
    </r>
  </si>
  <si>
    <r>
      <rPr>
        <sz val="8"/>
        <rFont val="Franklin Gothic Medium"/>
        <family val="2"/>
      </rPr>
      <t>§ 3 z. č. 253/1998
Z. z.</t>
    </r>
  </si>
  <si>
    <r>
      <rPr>
        <sz val="8"/>
        <rFont val="Franklin Gothic Medium"/>
        <family val="2"/>
      </rPr>
      <t>utvára podmienky na podporu komunitného rozvoja</t>
    </r>
  </si>
  <si>
    <r>
      <rPr>
        <sz val="8"/>
        <rFont val="Franklin Gothic Medium"/>
        <family val="2"/>
      </rPr>
      <t xml:space="preserve">§ 80 písm. b) z. č.
</t>
    </r>
    <r>
      <rPr>
        <sz val="8"/>
        <rFont val="Franklin Gothic Medium"/>
        <family val="2"/>
      </rPr>
      <t>448/2008 Z. z.</t>
    </r>
  </si>
  <si>
    <r>
      <rPr>
        <sz val="8"/>
        <rFont val="Franklin Gothic Medium"/>
        <family val="2"/>
      </rPr>
      <t>zapisuje prihlásenie na prechodný pobyt</t>
    </r>
  </si>
  <si>
    <r>
      <rPr>
        <sz val="8"/>
        <rFont val="Franklin Gothic Medium"/>
        <family val="2"/>
      </rPr>
      <t>§ 8 z. č. 253/1998
Z. z.</t>
    </r>
  </si>
  <si>
    <r>
      <rPr>
        <sz val="8"/>
        <rFont val="Franklin Gothic Medium"/>
        <family val="2"/>
      </rPr>
      <t>rozhoduje  o zániku odkázanosti na sociálnu službu uvedenú v zariadení pre seniorov,   v   zariadení   opatrovateľskej   služby,   v   dennom   stacionári,   o odkázanosti na opatrovateľskú službu</t>
    </r>
  </si>
  <si>
    <r>
      <rPr>
        <sz val="8"/>
        <rFont val="Franklin Gothic Medium"/>
        <family val="2"/>
      </rPr>
      <t xml:space="preserve">§ 80 písm. c) z. č.
</t>
    </r>
    <r>
      <rPr>
        <sz val="8"/>
        <rFont val="Franklin Gothic Medium"/>
        <family val="2"/>
      </rPr>
      <t>448/2008 Z. z.</t>
    </r>
  </si>
  <si>
    <r>
      <rPr>
        <sz val="8"/>
        <rFont val="Franklin Gothic Medium"/>
        <family val="2"/>
      </rPr>
      <t>zapisuje zrušenie trvalého pobytu</t>
    </r>
  </si>
  <si>
    <r>
      <rPr>
        <sz val="8"/>
        <rFont val="Franklin Gothic Medium"/>
        <family val="2"/>
      </rPr>
      <t>§ 7 ods. 1 z. č. 253/1998 Z. z.</t>
    </r>
  </si>
  <si>
    <r>
      <rPr>
        <sz val="8"/>
        <rFont val="Franklin Gothic Medium"/>
        <family val="2"/>
      </rPr>
      <t>rozhoduje  o  odkázanosti  na  sociálnu  službu  v  zariadení  pre  seniorov,  v zariadení  opatrovateľskej  služby,  v  dennom  stacionári,  o  odkázanosti  na opatrovateľskú službu, o zmene stupňa odkázanosti</t>
    </r>
  </si>
  <si>
    <r>
      <rPr>
        <sz val="8"/>
        <rFont val="Franklin Gothic Medium"/>
        <family val="2"/>
      </rPr>
      <t xml:space="preserve">§ 80 d) z. č. 448/2008 Z.
</t>
    </r>
    <r>
      <rPr>
        <sz val="8"/>
        <rFont val="Franklin Gothic Medium"/>
        <family val="2"/>
      </rPr>
      <t>z.</t>
    </r>
  </si>
  <si>
    <r>
      <rPr>
        <sz val="8"/>
        <rFont val="Franklin Gothic Medium"/>
        <family val="2"/>
      </rPr>
      <t>zapisuje ukončenie prechodného pobytu</t>
    </r>
  </si>
  <si>
    <r>
      <rPr>
        <sz val="8"/>
        <rFont val="Franklin Gothic Medium"/>
        <family val="2"/>
      </rPr>
      <t>§ 8 ods. 6 z. č. 253/1998 Z. z.</t>
    </r>
  </si>
  <si>
    <r>
      <rPr>
        <sz val="8"/>
        <rFont val="Franklin Gothic Medium"/>
        <family val="2"/>
      </rPr>
      <t xml:space="preserve">poskytuje alebo zabezpečuje poskytovanie sociálnej služby v nízkoprahovom
</t>
    </r>
    <r>
      <rPr>
        <sz val="8"/>
        <rFont val="Franklin Gothic Medium"/>
        <family val="2"/>
      </rPr>
      <t>dennom centre</t>
    </r>
  </si>
  <si>
    <r>
      <rPr>
        <sz val="8"/>
        <rFont val="Franklin Gothic Medium"/>
        <family val="2"/>
      </rPr>
      <t xml:space="preserve">§ 80 písm. e) z. č.
</t>
    </r>
    <r>
      <rPr>
        <sz val="8"/>
        <rFont val="Franklin Gothic Medium"/>
        <family val="2"/>
      </rPr>
      <t>448/2008 Z. z.</t>
    </r>
  </si>
  <si>
    <r>
      <rPr>
        <sz val="8"/>
        <rFont val="Franklin Gothic Medium"/>
        <family val="2"/>
      </rPr>
      <t>zapisuje ukončenie trvalého pobytu v SR</t>
    </r>
  </si>
  <si>
    <r>
      <rPr>
        <sz val="8"/>
        <rFont val="Franklin Gothic Medium"/>
        <family val="2"/>
      </rPr>
      <t>§ 6 z. č. 253/1998
Z. z.</t>
    </r>
  </si>
  <si>
    <r>
      <rPr>
        <sz val="8"/>
        <rFont val="Franklin Gothic Medium"/>
        <family val="2"/>
      </rPr>
      <t>poskytuje alebo zabezpečuje poskytovanie sociálnej služby v  nocľahárni</t>
    </r>
  </si>
  <si>
    <r>
      <rPr>
        <sz val="8"/>
        <rFont val="Franklin Gothic Medium"/>
        <family val="2"/>
      </rPr>
      <t>zapisuje pobyt občana v zahraničí</t>
    </r>
  </si>
  <si>
    <r>
      <rPr>
        <sz val="8"/>
        <rFont val="Franklin Gothic Medium"/>
        <family val="2"/>
      </rPr>
      <t>§ 9 z. č. 253/1998
Z. z.</t>
    </r>
  </si>
  <si>
    <r>
      <rPr>
        <sz val="8"/>
        <rFont val="Franklin Gothic Medium"/>
        <family val="2"/>
      </rPr>
      <t xml:space="preserve">poskytuje  alebo  zabezpečuje  poskytovanie  sociálnej  služby  v  zariadení  pre
</t>
    </r>
    <r>
      <rPr>
        <sz val="8"/>
        <rFont val="Franklin Gothic Medium"/>
        <family val="2"/>
      </rPr>
      <t>seniorov</t>
    </r>
  </si>
  <si>
    <r>
      <rPr>
        <sz val="8"/>
        <rFont val="Franklin Gothic Medium"/>
        <family val="2"/>
      </rPr>
      <t>zapisuje iné skutočnosti</t>
    </r>
  </si>
  <si>
    <r>
      <rPr>
        <sz val="8"/>
        <rFont val="Franklin Gothic Medium"/>
        <family val="2"/>
      </rPr>
      <t>§ 18 ods. 2 z. č. 253/1998 Z. z.</t>
    </r>
  </si>
  <si>
    <r>
      <rPr>
        <sz val="8"/>
        <rFont val="Franklin Gothic Medium"/>
        <family val="2"/>
      </rPr>
      <t>poskytuje   alebo   zabezpečuje   poskytovanie   sociálnej   služby   v   zariadení opatrovateľskej služby</t>
    </r>
  </si>
  <si>
    <r>
      <rPr>
        <sz val="8"/>
        <rFont val="Franklin Gothic Medium"/>
        <family val="2"/>
      </rPr>
      <t>vyhotovuje oznámenie o mieste pobytu</t>
    </r>
  </si>
  <si>
    <r>
      <rPr>
        <sz val="8"/>
        <rFont val="Franklin Gothic Medium"/>
        <family val="2"/>
      </rPr>
      <t>§ 23 ods. 1 z. č. 253/1998 Z. z.</t>
    </r>
  </si>
  <si>
    <r>
      <rPr>
        <sz val="8"/>
        <rFont val="Franklin Gothic Medium"/>
        <family val="2"/>
      </rPr>
      <t>poskytuje   alebo   zabezpečuje   poskytovanie   sociálnej   služby   v   dennom stacionári</t>
    </r>
  </si>
  <si>
    <r>
      <rPr>
        <sz val="8"/>
        <rFont val="Franklin Gothic Medium"/>
        <family val="2"/>
      </rPr>
      <t>úsek volieb a
referenda</t>
    </r>
  </si>
  <si>
    <r>
      <rPr>
        <sz val="8"/>
        <rFont val="Franklin Gothic Medium"/>
        <family val="2"/>
      </rPr>
      <t>utvára volebné okrsky a určuje volebné miestnosti</t>
    </r>
  </si>
  <si>
    <r>
      <rPr>
        <sz val="8"/>
        <rFont val="Franklin Gothic Medium"/>
        <family val="2"/>
      </rPr>
      <t>§ 8 ods. 1 z. č. 180/2014 Z. z.</t>
    </r>
  </si>
  <si>
    <r>
      <rPr>
        <sz val="8"/>
        <rFont val="Franklin Gothic Medium"/>
        <family val="2"/>
      </rPr>
      <t xml:space="preserve">poskytuje alebo zabezpečuje poskytovanie nízkoprahovej sociálnej služby pre
</t>
    </r>
    <r>
      <rPr>
        <sz val="8"/>
        <rFont val="Franklin Gothic Medium"/>
        <family val="2"/>
      </rPr>
      <t>deti a rodiny</t>
    </r>
  </si>
  <si>
    <r>
      <rPr>
        <sz val="8"/>
        <rFont val="Franklin Gothic Medium"/>
        <family val="2"/>
      </rPr>
      <t>zostavuje a vedie stály zoznam voličov</t>
    </r>
  </si>
  <si>
    <r>
      <rPr>
        <sz val="8"/>
        <rFont val="Franklin Gothic Medium"/>
        <family val="2"/>
      </rPr>
      <t>§ 9 ods. 1 z. č. 180/2014 Z. z.</t>
    </r>
  </si>
  <si>
    <r>
      <rPr>
        <sz val="8"/>
        <rFont val="Franklin Gothic Medium"/>
        <family val="2"/>
      </rPr>
      <t>poskytuje alebo zabezpečuje poskytovanie opatrovateľskej služby</t>
    </r>
  </si>
  <si>
    <r>
      <rPr>
        <sz val="8"/>
        <rFont val="Franklin Gothic Medium"/>
        <family val="2"/>
      </rPr>
      <t>vykonáva zákonom predpísanú agendu
okrskovej volebnej komisie starostom</t>
    </r>
  </si>
  <si>
    <r>
      <rPr>
        <sz val="8"/>
        <rFont val="Franklin Gothic Medium"/>
        <family val="2"/>
      </rPr>
      <t>§ 19 ods. 4 z. č. 180/2014 Z. z. §
49; § 79; §102;
§138; §170; §138;
§170 ods. 4 z. č. 180/2014; § 47; §
79; §102; §138;
§170; §138; §170
ods. 5 z. č. 180/2014 Z. z.</t>
    </r>
  </si>
  <si>
    <r>
      <rPr>
        <sz val="8"/>
        <rFont val="Franklin Gothic Medium"/>
        <family val="2"/>
      </rPr>
      <t>poskytuje alebo zabezpečuje poskytovanie prepravnej služby</t>
    </r>
  </si>
  <si>
    <r>
      <rPr>
        <sz val="8"/>
        <rFont val="Franklin Gothic Medium"/>
        <family val="2"/>
      </rPr>
      <t>zabezpečuje oznámenia v súvislosti s voľbami</t>
    </r>
  </si>
  <si>
    <r>
      <rPr>
        <sz val="8"/>
        <rFont val="Franklin Gothic Medium"/>
        <family val="2"/>
      </rPr>
      <t>§ 21 ods. 1 z. č. 180/2014 Z. z.</t>
    </r>
  </si>
  <si>
    <r>
      <rPr>
        <sz val="8"/>
        <rFont val="Franklin Gothic Medium"/>
        <family val="2"/>
      </rPr>
      <t>poskytuje alebo zabezpečuje poskytovanie odľahčovacej služby</t>
    </r>
  </si>
  <si>
    <r>
      <rPr>
        <sz val="8"/>
        <rFont val="Franklin Gothic Medium"/>
        <family val="2"/>
      </rPr>
      <t>zabezpečuje volebné miestnosti a doručenie hlasovacích lístkov do nich</t>
    </r>
  </si>
  <si>
    <r>
      <rPr>
        <sz val="8"/>
        <rFont val="Franklin Gothic Medium"/>
        <family val="2"/>
      </rPr>
      <t>§ 22 ods. 6 z. č. 180/2014 Z. z.</t>
    </r>
  </si>
  <si>
    <r>
      <rPr>
        <sz val="8"/>
        <rFont val="Franklin Gothic Medium"/>
        <family val="2"/>
      </rPr>
      <t xml:space="preserve">poskytuje alebo zabezpečuje poskytovanie pomoci pri osobnej starostlivosti o
</t>
    </r>
    <r>
      <rPr>
        <sz val="8"/>
        <rFont val="Franklin Gothic Medium"/>
        <family val="2"/>
      </rPr>
      <t>dieťa podľa § 31</t>
    </r>
  </si>
  <si>
    <r>
      <rPr>
        <sz val="8"/>
        <rFont val="Franklin Gothic Medium"/>
        <family val="2"/>
      </rPr>
      <t>po ukončení volieb preberá do úschovy volebné dokumentov, ktoré sa dňom prevzatia stávajú súčasťou registratúry obce</t>
    </r>
  </si>
  <si>
    <r>
      <rPr>
        <sz val="8"/>
        <rFont val="Franklin Gothic Medium"/>
        <family val="2"/>
      </rPr>
      <t>§ 39 ods. 2 z. č. 180/2014 Z. z.</t>
    </r>
  </si>
  <si>
    <r>
      <rPr>
        <sz val="8"/>
        <rFont val="Franklin Gothic Medium"/>
        <family val="2"/>
      </rPr>
      <t>poskytuje alebo zabezpečuje terénnu sociálnu službu krízovej intervencie</t>
    </r>
  </si>
  <si>
    <r>
      <rPr>
        <sz val="8"/>
        <rFont val="Franklin Gothic Medium"/>
        <family val="2"/>
      </rPr>
      <t>vydáva voličské preukazy voličom za podmienok ustanovených zákonom</t>
    </r>
  </si>
  <si>
    <r>
      <rPr>
        <sz val="8"/>
        <rFont val="Franklin Gothic Medium"/>
        <family val="2"/>
      </rPr>
      <t>§ 46 ods. 1 z. č. 180/2014 Z. z.</t>
    </r>
  </si>
  <si>
    <r>
      <rPr>
        <sz val="8"/>
        <rFont val="Franklin Gothic Medium"/>
        <family val="2"/>
      </rPr>
      <t>poskytuje základné sociálne poradenstvo</t>
    </r>
  </si>
  <si>
    <r>
      <rPr>
        <sz val="8"/>
        <rFont val="Franklin Gothic Medium"/>
        <family val="2"/>
      </rPr>
      <t xml:space="preserve">§ 80 písm. f) z. č.
</t>
    </r>
    <r>
      <rPr>
        <sz val="8"/>
        <rFont val="Franklin Gothic Medium"/>
        <family val="2"/>
      </rPr>
      <t>448/2008 Z. z.</t>
    </r>
  </si>
  <si>
    <r>
      <rPr>
        <sz val="8"/>
        <rFont val="Franklin Gothic Medium"/>
        <family val="2"/>
      </rPr>
      <t>zapisuje resp. vyškrtáva občana iného členského štátu do zoznamu voličov obce, v ktorej má trvalý pobyt, na základe jeho žiadosti a plní z toho vyplývajúce povinnosti</t>
    </r>
  </si>
  <si>
    <r>
      <rPr>
        <sz val="8"/>
        <rFont val="Franklin Gothic Medium"/>
        <family val="2"/>
      </rPr>
      <t>§ 75 ods. 1, 5, 6 a 9 z. č. 180/2014 Z.
z.</t>
    </r>
  </si>
  <si>
    <r>
      <rPr>
        <sz val="8"/>
        <rFont val="Franklin Gothic Medium"/>
        <family val="2"/>
      </rPr>
      <t>zriaďuje,  zakladá  a  kontroluje  nocľaháreň,  nízkoprahové  denné  centrum, zariadenie pre seniorov, zariadenie opatrovateľskej služby a denný stacionár</t>
    </r>
  </si>
  <si>
    <r>
      <rPr>
        <sz val="8"/>
        <rFont val="Franklin Gothic Medium"/>
        <family val="2"/>
      </rPr>
      <t xml:space="preserve">§ 80 písm. j) z. č.
</t>
    </r>
    <r>
      <rPr>
        <sz val="8"/>
        <rFont val="Franklin Gothic Medium"/>
        <family val="2"/>
      </rPr>
      <t>448/2008 Z. z.</t>
    </r>
  </si>
  <si>
    <r>
      <rPr>
        <sz val="8"/>
        <rFont val="Franklin Gothic Medium"/>
        <family val="2"/>
      </rPr>
      <t>uskutočňuje vyčiarknutie zo zoznamu voličov občana Slovenskej republiky, ktorý je zapísaný v zozname voličov iného členského štátu Európskej únie na základe oznámenia ministerstva vnútra</t>
    </r>
  </si>
  <si>
    <r>
      <rPr>
        <sz val="8"/>
        <rFont val="Franklin Gothic Medium"/>
        <family val="2"/>
      </rPr>
      <t>§ 75 ods. 8 z. č. 180/2014 Z. z.</t>
    </r>
  </si>
  <si>
    <r>
      <rPr>
        <sz val="8"/>
        <rFont val="Franklin Gothic Medium"/>
        <family val="2"/>
      </rPr>
      <t xml:space="preserve">môže poskytnúť finančný príspevok podľa § 78a ods. 8 písm. a) a § 78aa ods.
</t>
    </r>
    <r>
      <rPr>
        <sz val="8"/>
        <rFont val="Franklin Gothic Medium"/>
        <family val="2"/>
      </rPr>
      <t>5  na  základe   písomnej   zmluvy   podľa   osobitného   predpisu  a  kontroluje hospodárenie s ním</t>
    </r>
  </si>
  <si>
    <r>
      <rPr>
        <sz val="8"/>
        <rFont val="Franklin Gothic Medium"/>
        <family val="2"/>
      </rPr>
      <t xml:space="preserve">§ 80 písm. k) z. č.
</t>
    </r>
    <r>
      <rPr>
        <sz val="8"/>
        <rFont val="Franklin Gothic Medium"/>
        <family val="2"/>
      </rPr>
      <t>448/2008 Z. z.</t>
    </r>
  </si>
  <si>
    <r>
      <rPr>
        <sz val="8"/>
        <rFont val="Franklin Gothic Medium"/>
        <family val="2"/>
      </rPr>
      <t>zverejňuje zoznamov s kandidátmi na poslancov zastupiteľstva a predsedov samosprávnych krajov za podmienok určených zákonom</t>
    </r>
  </si>
  <si>
    <r>
      <rPr>
        <sz val="8"/>
        <rFont val="Franklin Gothic Medium"/>
        <family val="2"/>
      </rPr>
      <t>§ 141ods. 3; § 146 ods. 3 z. č.
180/2014 Z. z.</t>
    </r>
  </si>
  <si>
    <r>
      <rPr>
        <sz val="8"/>
        <rFont val="Franklin Gothic Medium"/>
        <family val="2"/>
      </rPr>
      <t>poskytuje podľa § 75 ods. 1 a 2 finančný príspevok pri odkázanosti fyzickej osoby  na  pomoc  inej  fyzickej  osoby  pri  úkonoch  sebaobsluhy  a  finančný príspevok    na    prevádzku    poskytovanej    sociálnej    služby    neverejnému poskytovateľovi sociálnej služby</t>
    </r>
  </si>
  <si>
    <r>
      <rPr>
        <sz val="8"/>
        <rFont val="Franklin Gothic Medium"/>
        <family val="2"/>
      </rPr>
      <t xml:space="preserve">§ 80 písm. l) z. č.
</t>
    </r>
    <r>
      <rPr>
        <sz val="8"/>
        <rFont val="Franklin Gothic Medium"/>
        <family val="2"/>
      </rPr>
      <t>448/2008 Z. z.</t>
    </r>
  </si>
  <si>
    <r>
      <rPr>
        <sz val="8"/>
        <rFont val="Franklin Gothic Medium"/>
        <family val="2"/>
      </rPr>
      <t>zverejňuje výsledky volieb do zastupiteľstva VÚC
a výsledky volieb predsedu VÚC</t>
    </r>
  </si>
  <si>
    <r>
      <rPr>
        <sz val="8"/>
        <rFont val="Franklin Gothic Medium"/>
        <family val="2"/>
      </rPr>
      <t>§ 158 ods. 2 z. č. 180/2014 Z. z.</t>
    </r>
  </si>
  <si>
    <r>
      <rPr>
        <sz val="8"/>
        <rFont val="Franklin Gothic Medium"/>
        <family val="2"/>
      </rPr>
      <t>môže   poskytovať   podľa §   75   ods.   6 finančný   príspevok   na   prevádzku poskytovanej sociálnej služby neverejnému poskytovateľovi sociálnej služby</t>
    </r>
  </si>
  <si>
    <r>
      <rPr>
        <sz val="8"/>
        <rFont val="Franklin Gothic Medium"/>
        <family val="2"/>
      </rPr>
      <t xml:space="preserve">§ 80 písm. m)
</t>
    </r>
    <r>
      <rPr>
        <sz val="8"/>
        <rFont val="Franklin Gothic Medium"/>
        <family val="2"/>
      </rPr>
      <t>z. č. 448/2008 Z. z.</t>
    </r>
  </si>
  <si>
    <r>
      <rPr>
        <sz val="8"/>
        <rFont val="Franklin Gothic Medium"/>
        <family val="2"/>
      </rPr>
      <t>uskutočňuje vymenovanie, resp. odvolanie zapisovateľa miestnej volebnej komisie starostom</t>
    </r>
  </si>
  <si>
    <r>
      <rPr>
        <sz val="8"/>
        <rFont val="Franklin Gothic Medium"/>
        <family val="2"/>
      </rPr>
      <t>§ 168 z. č. 180/2014 Z. z.</t>
    </r>
  </si>
  <si>
    <r>
      <rPr>
        <sz val="8"/>
        <rFont val="Franklin Gothic Medium"/>
        <family val="2"/>
      </rPr>
      <t>môže   poskytovať   podľa   §   75   ods.   7   finančný   príspevok   na   prevádzku poskytovanej sociálnej služby neverejnému poskytovateľovi sociálnej služby</t>
    </r>
  </si>
  <si>
    <r>
      <rPr>
        <sz val="8"/>
        <rFont val="Franklin Gothic Medium"/>
        <family val="2"/>
      </rPr>
      <t xml:space="preserve">§ 80 písm. n) z. č.
</t>
    </r>
    <r>
      <rPr>
        <sz val="8"/>
        <rFont val="Franklin Gothic Medium"/>
        <family val="2"/>
      </rPr>
      <t>448/2008 Z. z.</t>
    </r>
  </si>
  <si>
    <r>
      <rPr>
        <sz val="8"/>
        <rFont val="Franklin Gothic Medium"/>
        <family val="2"/>
      </rPr>
      <t>vytvára miestnu alebo mestskú volebnú komisiu pri voľbách do orgánov samosprávy obcí</t>
    </r>
  </si>
  <si>
    <r>
      <rPr>
        <sz val="8"/>
        <rFont val="Franklin Gothic Medium"/>
        <family val="2"/>
      </rPr>
      <t>§ 169 ods. 2 z. č. 180/2014 Z. z.</t>
    </r>
  </si>
  <si>
    <r>
      <rPr>
        <sz val="8"/>
        <rFont val="Franklin Gothic Medium"/>
        <family val="2"/>
      </rPr>
      <t>kontroluje  hospodárenie  s  finančným  príspevkom  pri  odkázanosti  fyzickej osoby na pomoc inej fyzickej osoby pri úkonoch sebaobsluhy a s finančným príspevkom na prevádzku poskytovanej sociálnej služby</t>
    </r>
  </si>
  <si>
    <r>
      <rPr>
        <sz val="8"/>
        <rFont val="Franklin Gothic Medium"/>
        <family val="2"/>
      </rPr>
      <t xml:space="preserve">§ 80 písm. o) z. č.
</t>
    </r>
    <r>
      <rPr>
        <sz val="8"/>
        <rFont val="Franklin Gothic Medium"/>
        <family val="2"/>
      </rPr>
      <t>448/2008 Z. z.</t>
    </r>
  </si>
  <si>
    <r>
      <rPr>
        <sz val="8"/>
        <rFont val="Franklin Gothic Medium"/>
        <family val="2"/>
      </rPr>
      <t>zverejňuje počet obyvateľov obce ku dňu vyhlásenia volieb</t>
    </r>
  </si>
  <si>
    <r>
      <rPr>
        <sz val="8"/>
        <rFont val="Franklin Gothic Medium"/>
        <family val="2"/>
      </rPr>
      <t>§ 171 ods. 2 z. č. 180/2014 Z. z.</t>
    </r>
  </si>
  <si>
    <r>
      <rPr>
        <sz val="8"/>
        <rFont val="Franklin Gothic Medium"/>
        <family val="2"/>
      </rPr>
      <t>ukladá opatrenia na odstránenie zistených nedostatkov pri výkone pôsobnosti ustanovenej v písmene o) a kontroluje ich plnenie</t>
    </r>
  </si>
  <si>
    <r>
      <rPr>
        <sz val="8"/>
        <rFont val="Franklin Gothic Medium"/>
        <family val="2"/>
      </rPr>
      <t xml:space="preserve">§ 80 písm. p) z. č.
</t>
    </r>
    <r>
      <rPr>
        <sz val="8"/>
        <rFont val="Franklin Gothic Medium"/>
        <family val="2"/>
      </rPr>
      <t>448/2008 Z. z.</t>
    </r>
  </si>
  <si>
    <r>
      <rPr>
        <sz val="8"/>
        <rFont val="Franklin Gothic Medium"/>
        <family val="2"/>
      </rPr>
      <t>zverejňuje zoznam zaregistrovaných kandidátov
na poslancov a starostov</t>
    </r>
  </si>
  <si>
    <r>
      <rPr>
        <sz val="8"/>
        <rFont val="Franklin Gothic Medium"/>
        <family val="2"/>
      </rPr>
      <t>§ 173 ods. 2; §
178 ods. 2 z. č. 180/2014 Z. z.</t>
    </r>
  </si>
  <si>
    <r>
      <rPr>
        <sz val="8"/>
        <rFont val="Franklin Gothic Medium"/>
        <family val="2"/>
      </rPr>
      <t>vedie  evidenciu  posudkov  o  odkázanosti  na  sociálnu  službu  podľa  stupňa odkázanosti fyzickej osoby na pomoc inej fyzickej osoby</t>
    </r>
  </si>
  <si>
    <r>
      <rPr>
        <sz val="8"/>
        <rFont val="Franklin Gothic Medium"/>
        <family val="2"/>
      </rPr>
      <t xml:space="preserve">§ 80 písm. q) z. č.
</t>
    </r>
    <r>
      <rPr>
        <sz val="8"/>
        <rFont val="Franklin Gothic Medium"/>
        <family val="2"/>
      </rPr>
      <t>448/2008 Z. z.</t>
    </r>
  </si>
  <si>
    <r>
      <rPr>
        <sz val="8"/>
        <rFont val="Franklin Gothic Medium"/>
        <family val="2"/>
      </rPr>
      <t>vyhotovuje hlasovacie lístky pre voľby do obecného zastupiteľstva a starostu obce</t>
    </r>
  </si>
  <si>
    <r>
      <rPr>
        <sz val="8"/>
        <rFont val="Franklin Gothic Medium"/>
        <family val="2"/>
      </rPr>
      <t>§ 175 ods. 1 a §
180 ods. 1 z. č. 180/2014 Z. z.</t>
    </r>
  </si>
  <si>
    <r>
      <rPr>
        <sz val="8"/>
        <rFont val="Franklin Gothic Medium"/>
        <family val="2"/>
      </rPr>
      <t>vedie evidenciu prijímateľov sociálnych služieb vo svojom územnom obvode</t>
    </r>
  </si>
  <si>
    <r>
      <rPr>
        <sz val="8"/>
        <rFont val="Franklin Gothic Medium"/>
        <family val="2"/>
      </rPr>
      <t>predkladá žiadosť o vyhlásenie volieb do orgánov samosprávy obcí na Ministerstvo vnútra SR v prípade zániku mandátu poslanca obecného zastupiteľstva, na miesto ktorého nie je náhradník alebo zániku mandátu starostu obce</t>
    </r>
  </si>
  <si>
    <r>
      <rPr>
        <sz val="8"/>
        <rFont val="Franklin Gothic Medium"/>
        <family val="2"/>
      </rPr>
      <t>§ 181 ods. 5 z. č. 180/2014 Z. z.</t>
    </r>
  </si>
  <si>
    <r>
      <rPr>
        <sz val="8"/>
        <rFont val="Franklin Gothic Medium"/>
        <family val="2"/>
      </rPr>
      <t>vedie evidenciu rozhodnutí</t>
    </r>
  </si>
  <si>
    <r>
      <rPr>
        <sz val="8"/>
        <rFont val="Franklin Gothic Medium"/>
        <family val="2"/>
      </rPr>
      <t>zverejňuje výsledky volieb do obecného zastupiteľstva a výsledky volieb starostu miestnou volebnou komisiou</t>
    </r>
  </si>
  <si>
    <r>
      <rPr>
        <sz val="8"/>
        <rFont val="Franklin Gothic Medium"/>
        <family val="2"/>
      </rPr>
      <t>§ 190 z. č. 180/2014 Z. z.</t>
    </r>
  </si>
  <si>
    <r>
      <rPr>
        <sz val="8"/>
        <rFont val="Franklin Gothic Medium"/>
        <family val="2"/>
      </rPr>
      <t>vyhľadáva fyzické osoby, ktorým treba poskytnúť sociálnu službu</t>
    </r>
  </si>
  <si>
    <r>
      <rPr>
        <sz val="8"/>
        <rFont val="Franklin Gothic Medium"/>
        <family val="2"/>
      </rPr>
      <t xml:space="preserve">§ 80 písm. r) z. č.
</t>
    </r>
    <r>
      <rPr>
        <sz val="8"/>
        <rFont val="Franklin Gothic Medium"/>
        <family val="2"/>
      </rPr>
      <t>448/2008 Z. z.</t>
    </r>
  </si>
  <si>
    <r>
      <rPr>
        <sz val="8"/>
        <rFont val="Franklin Gothic Medium"/>
        <family val="2"/>
      </rPr>
      <t>vykonáva agendu spojenú s nástupom náhradníka do funkcie poslanca obecného zastupiteľstva starostom</t>
    </r>
  </si>
  <si>
    <r>
      <rPr>
        <sz val="8"/>
        <rFont val="Franklin Gothic Medium"/>
        <family val="2"/>
      </rPr>
      <t>§ 192 z. č. 180/2014 Z. z.</t>
    </r>
  </si>
  <si>
    <r>
      <rPr>
        <sz val="8"/>
        <rFont val="Franklin Gothic Medium"/>
        <family val="2"/>
      </rPr>
      <t>poskytuje štatistické údaje z oblasti poskytovania sociálnych služieb štátnym orgánom  sociálnych  služieb  na  účely  spracovania  štatistických  zisťovaní  a administratívnych zdrojov</t>
    </r>
  </si>
  <si>
    <r>
      <rPr>
        <sz val="8"/>
        <rFont val="Franklin Gothic Medium"/>
        <family val="2"/>
      </rPr>
      <t xml:space="preserve">§ 80 písm. s) z. č.
</t>
    </r>
    <r>
      <rPr>
        <sz val="8"/>
        <rFont val="Franklin Gothic Medium"/>
        <family val="2"/>
      </rPr>
      <t>448/2008 Z. z.</t>
    </r>
  </si>
  <si>
    <r>
      <rPr>
        <sz val="8"/>
        <rFont val="Franklin Gothic Medium"/>
        <family val="2"/>
      </rPr>
      <t>úsek štátnej vodnej správy</t>
    </r>
  </si>
  <si>
    <r>
      <rPr>
        <sz val="8"/>
        <rFont val="Franklin Gothic Medium"/>
        <family val="2"/>
      </rPr>
      <t>rozhoduje vo veciach povolenia na odber povrchových vôd a podzemných vôd a ich iné užívanie na potreby jednotlivých občanov (domácností), uskutočnenie, zmenu a odstránenie vodných stavieb, ktoré súvisia s týmto odberom (§ 21 ods. 1 písm. a) a b) a § 26)</t>
    </r>
  </si>
  <si>
    <r>
      <rPr>
        <sz val="8"/>
        <rFont val="Franklin Gothic Medium"/>
        <family val="2"/>
      </rPr>
      <t>§ 63 ods. 1 písm. a) z. č. 364/2004
Z. z.</t>
    </r>
  </si>
  <si>
    <r>
      <rPr>
        <sz val="8"/>
        <rFont val="Franklin Gothic Medium"/>
        <family val="2"/>
      </rPr>
      <t>uhrádza  poskytovateľovi  zdravotnej  starostlivosti  zdravotné  výkony  na  účely posúdenia odkázanosti na sociálnu službu</t>
    </r>
  </si>
  <si>
    <r>
      <rPr>
        <sz val="8"/>
        <rFont val="Franklin Gothic Medium"/>
        <family val="2"/>
      </rPr>
      <t xml:space="preserve">§ 80 písm. t) z. č.
</t>
    </r>
    <r>
      <rPr>
        <sz val="8"/>
        <rFont val="Franklin Gothic Medium"/>
        <family val="2"/>
      </rPr>
      <t>448/2008 Z. z.</t>
    </r>
  </si>
  <si>
    <r>
      <rPr>
        <sz val="8"/>
        <rFont val="Franklin Gothic Medium"/>
        <family val="2"/>
      </rPr>
      <t>rozhoduje vo veciach, v ktorých je príslušná povoľovať vodnú stavbu, ako aj v ostatných vodohospodárskych veciach týkajúcich sa tejto vodnej stavby</t>
    </r>
  </si>
  <si>
    <r>
      <rPr>
        <sz val="8"/>
        <rFont val="Franklin Gothic Medium"/>
        <family val="2"/>
      </rPr>
      <t>§ 63 ods. 1 písm. b) z. č. 364/2004
Z. z.</t>
    </r>
  </si>
  <si>
    <r>
      <rPr>
        <sz val="8"/>
        <rFont val="Franklin Gothic Medium"/>
        <family val="2"/>
      </rPr>
      <t>môže  poveriť  právnickú  osobu,  ktorú  zriadila  alebo  založila,  vykonávaním sociálnej posudkovej činnosti na účely vyhotovenia posudku</t>
    </r>
  </si>
  <si>
    <r>
      <rPr>
        <sz val="8"/>
        <rFont val="Franklin Gothic Medium"/>
        <family val="2"/>
      </rPr>
      <t xml:space="preserve">§ 80 písm. u) z. č.
</t>
    </r>
    <r>
      <rPr>
        <sz val="8"/>
        <rFont val="Franklin Gothic Medium"/>
        <family val="2"/>
      </rPr>
      <t>448/2008 Z. z.</t>
    </r>
  </si>
  <si>
    <r>
      <rPr>
        <sz val="8"/>
        <rFont val="Franklin Gothic Medium"/>
        <family val="2"/>
      </rPr>
      <t>rozhoduje vo veciach pochybností o určenie hranice pobrežného pozemku pri drobných vodných tokoch (§ 50 ods. 5)</t>
    </r>
  </si>
  <si>
    <r>
      <rPr>
        <sz val="8"/>
        <rFont val="Franklin Gothic Medium"/>
        <family val="2"/>
      </rPr>
      <t>§ 63 ods. 1 písm. c) z. č. 364/2004
Z. z.</t>
    </r>
  </si>
  <si>
    <r>
      <rPr>
        <sz val="8"/>
        <rFont val="Franklin Gothic Medium"/>
        <family val="2"/>
      </rPr>
      <t>vydáva   písomné   vyjadrenie   o   súlade   predloženej   žiadosti   o   poskytnutie finančného príspevku s komunitným plánom sociálnych služieb obce.</t>
    </r>
  </si>
  <si>
    <r>
      <rPr>
        <sz val="8"/>
        <rFont val="Franklin Gothic Medium"/>
        <family val="2"/>
      </rPr>
      <t xml:space="preserve">§ 80 písm. v) z. č.
</t>
    </r>
    <r>
      <rPr>
        <sz val="8"/>
        <rFont val="Franklin Gothic Medium"/>
        <family val="2"/>
      </rPr>
      <t>448/2008 Z. z.</t>
    </r>
  </si>
  <si>
    <r>
      <rPr>
        <sz val="8"/>
        <rFont val="Franklin Gothic Medium"/>
        <family val="2"/>
      </rPr>
      <t>rozhoduje vo veciach uloženia opatrení na odstránenie škodlivého stavu pri poškodení verejnej kanalizácie alebo verejného vodovodu, prípadne pri ohrození ich prevádzky, ak tieto opatrenia nevyžadujú povolenie (§ 55 ods. 3)</t>
    </r>
  </si>
  <si>
    <r>
      <rPr>
        <sz val="8"/>
        <rFont val="Franklin Gothic Medium"/>
        <family val="2"/>
      </rPr>
      <t>§ 63 ods. 1 písm. d) z. č. 364/2004
Z. z.</t>
    </r>
  </si>
  <si>
    <r>
      <rPr>
        <sz val="8"/>
        <rFont val="Franklin Gothic Medium"/>
        <family val="2"/>
      </rPr>
      <t>zverejňuje koncepciu rozvoja sociálnych služieb vhodným a v mieste obvyklým spôsobom.</t>
    </r>
  </si>
  <si>
    <r>
      <rPr>
        <sz val="8"/>
        <rFont val="Franklin Gothic Medium"/>
        <family val="2"/>
      </rPr>
      <t xml:space="preserve">§ 83 ods. 7 z. č.
</t>
    </r>
    <r>
      <rPr>
        <sz val="8"/>
        <rFont val="Franklin Gothic Medium"/>
        <family val="2"/>
      </rPr>
      <t>448/2008 Z. z.</t>
    </r>
  </si>
  <si>
    <r>
      <rPr>
        <sz val="8"/>
        <rFont val="Franklin Gothic Medium"/>
        <family val="2"/>
      </rPr>
      <t>dáva vyjadrenie podľa § 28 k vodnej stavbe v prípadoch, v ktorých je príslušná vydať povolenie, a vyjadrenie k stavbe rodinného domu, k stavbe na individuálnu rekreáciu a na domové žumpy</t>
    </r>
  </si>
  <si>
    <r>
      <rPr>
        <sz val="8"/>
        <rFont val="Franklin Gothic Medium"/>
        <family val="2"/>
      </rPr>
      <t>§ 63 ods. 3 písm. a) z. č. 364/2004
Z. z.</t>
    </r>
  </si>
  <si>
    <r>
      <rPr>
        <sz val="8"/>
        <rFont val="Franklin Gothic Medium"/>
        <family val="2"/>
      </rPr>
      <t>doručuje fyzickej osobe, o ktorej odkázanosti na sociálnu službu rozhodoval, spolu s rozhodnutím aj posudok o odkázanosti na sociálnu službu, ktorý bol podkladom na vydanie tohto rozhodnutia</t>
    </r>
  </si>
  <si>
    <r>
      <rPr>
        <sz val="8"/>
        <rFont val="Franklin Gothic Medium"/>
        <family val="2"/>
      </rPr>
      <t xml:space="preserve">§ 92 ods. 9 z. č.
</t>
    </r>
    <r>
      <rPr>
        <sz val="8"/>
        <rFont val="Franklin Gothic Medium"/>
        <family val="2"/>
      </rPr>
      <t>448/2008 Z. z.</t>
    </r>
  </si>
  <si>
    <r>
      <rPr>
        <sz val="8"/>
        <rFont val="Franklin Gothic Medium"/>
        <family val="2"/>
      </rPr>
      <t>vedie evidenciu o vodách (§ 29)</t>
    </r>
  </si>
  <si>
    <r>
      <rPr>
        <sz val="8"/>
        <rFont val="Franklin Gothic Medium"/>
        <family val="2"/>
      </rPr>
      <t>§ 63 ods. 3 písm. b) z. č. 364/2004
Z. z.</t>
    </r>
  </si>
  <si>
    <r>
      <rPr>
        <sz val="8"/>
        <rFont val="Franklin Gothic Medium"/>
        <family val="2"/>
      </rPr>
      <t>spracúva osobné údaje na účely sociálnych služieb</t>
    </r>
  </si>
  <si>
    <r>
      <rPr>
        <sz val="8"/>
        <rFont val="Franklin Gothic Medium"/>
        <family val="2"/>
      </rPr>
      <t>§ 94z. č. 448/2008 Z. z.</t>
    </r>
  </si>
  <si>
    <r>
      <rPr>
        <sz val="8"/>
        <rFont val="Franklin Gothic Medium"/>
        <family val="2"/>
      </rPr>
      <t>vykonáva štátny vodoochranný dozor v rámci svojej pôsobnosti a ukladá opatrenia na odstránenie zistených nedostatkov (§ 66 ods. 1),</t>
    </r>
  </si>
  <si>
    <r>
      <rPr>
        <sz val="8"/>
        <rFont val="Franklin Gothic Medium"/>
        <family val="2"/>
      </rPr>
      <t>§ 63 ods. 3 písm. c) z. č. 364/2004
Z. z.</t>
    </r>
  </si>
  <si>
    <r>
      <rPr>
        <sz val="8"/>
        <rFont val="Franklin Gothic Medium"/>
        <family val="2"/>
      </rPr>
      <t>zabezpečuje použitie dávky v hmotnej núdzi v prospech členov domácnosti a na účel, na ktorá je určená</t>
    </r>
  </si>
  <si>
    <r>
      <rPr>
        <sz val="8"/>
        <rFont val="Franklin Gothic Medium"/>
        <family val="2"/>
      </rPr>
      <t xml:space="preserve">§ 23, ods. 2 z. č.
</t>
    </r>
    <r>
      <rPr>
        <sz val="8"/>
        <rFont val="Franklin Gothic Medium"/>
        <family val="2"/>
      </rPr>
      <t>417/2013</t>
    </r>
  </si>
  <si>
    <r>
      <rPr>
        <sz val="8"/>
        <rFont val="Franklin Gothic Medium"/>
        <family val="2"/>
      </rPr>
      <t>prejednáva priestupky na úseku ochrany vôd, vodných tokov a vodných stavieb [§ 77 ods. 3 písm. a)]</t>
    </r>
  </si>
  <si>
    <r>
      <rPr>
        <sz val="8"/>
        <rFont val="Franklin Gothic Medium"/>
        <family val="2"/>
      </rPr>
      <t>§ 63 ods. 3 písm. d) z. č. 364/2004
Z. z.</t>
    </r>
  </si>
  <si>
    <r>
      <rPr>
        <sz val="8"/>
        <rFont val="Franklin Gothic Medium"/>
        <family val="2"/>
      </rPr>
      <t>rozhoduje o jednorazovej dávke</t>
    </r>
  </si>
  <si>
    <r>
      <rPr>
        <sz val="8"/>
        <rFont val="Franklin Gothic Medium"/>
        <family val="2"/>
      </rPr>
      <t xml:space="preserve">§ 27 písm. a) z. č.
</t>
    </r>
    <r>
      <rPr>
        <sz val="8"/>
        <rFont val="Franklin Gothic Medium"/>
        <family val="2"/>
      </rPr>
      <t>417/2013</t>
    </r>
  </si>
  <si>
    <r>
      <rPr>
        <sz val="8"/>
        <rFont val="Franklin Gothic Medium"/>
        <family val="2"/>
      </rPr>
      <t>zasiela údaje o povolenom množstve odberov podzemných vôd orgánu štátnej vodnej správy do 30 dní po nadobudnutí právoplatnosti povolenia</t>
    </r>
  </si>
  <si>
    <r>
      <rPr>
        <sz val="8"/>
        <rFont val="Franklin Gothic Medium"/>
        <family val="2"/>
      </rPr>
      <t>§ 63 ods. 3 písm. e) z. č. 364/2004
Z. z.</t>
    </r>
  </si>
  <si>
    <r>
      <rPr>
        <sz val="8"/>
        <rFont val="Franklin Gothic Medium"/>
        <family val="2"/>
      </rPr>
      <t>poskytuje fyzickým osobám poradenskú činnosť v oblasti hmotnej núdze</t>
    </r>
  </si>
  <si>
    <r>
      <rPr>
        <sz val="8"/>
        <rFont val="Franklin Gothic Medium"/>
        <family val="2"/>
      </rPr>
      <t xml:space="preserve">§ 27 písm. b) z. č.
</t>
    </r>
    <r>
      <rPr>
        <sz val="8"/>
        <rFont val="Franklin Gothic Medium"/>
        <family val="2"/>
      </rPr>
      <t>417/2013</t>
    </r>
  </si>
  <si>
    <r>
      <rPr>
        <sz val="8"/>
        <rFont val="Franklin Gothic Medium"/>
        <family val="2"/>
      </rPr>
      <t>obec môže všeobecne záväzným nariadením upraviť, obmedziť alebo zakázať všeobecné užívanie povrchových vôd na drobných vodných tokoch a iných vodných útvaroch (§ 18 ods. 6)</t>
    </r>
  </si>
  <si>
    <r>
      <rPr>
        <sz val="8"/>
        <rFont val="Franklin Gothic Medium"/>
        <family val="2"/>
      </rPr>
      <t>§ 63 ods. 4 z. č. 364/2004 Z. z.</t>
    </r>
  </si>
  <si>
    <r>
      <rPr>
        <sz val="8"/>
        <rFont val="Franklin Gothic Medium"/>
        <family val="2"/>
      </rPr>
      <t xml:space="preserve">finančné
</t>
    </r>
    <r>
      <rPr>
        <sz val="8"/>
        <rFont val="Franklin Gothic Medium"/>
        <family val="2"/>
      </rPr>
      <t>riadenie</t>
    </r>
  </si>
  <si>
    <r>
      <rPr>
        <sz val="8"/>
        <rFont val="Franklin Gothic Medium"/>
        <family val="2"/>
      </rPr>
      <t>dodržiava pravidlá rozpočtového hospodárenia</t>
    </r>
  </si>
  <si>
    <r>
      <rPr>
        <sz val="8"/>
        <rFont val="Franklin Gothic Medium"/>
        <family val="2"/>
      </rPr>
      <t>§ 19 z. č. 523/2004 Z. z.</t>
    </r>
  </si>
  <si>
    <r>
      <rPr>
        <sz val="8"/>
        <rFont val="Franklin Gothic Medium"/>
        <family val="2"/>
      </rPr>
      <t>úsek ochrany ovzdušia</t>
    </r>
  </si>
  <si>
    <r>
      <rPr>
        <sz val="8"/>
        <rFont val="Franklin Gothic Medium"/>
        <family val="2"/>
      </rPr>
      <t>podieľa sa na vypracovaní a realizácii národného programu znižovania emisií a integrovaného programu a zahŕňa prijaté opatrenia do územného plánovania</t>
    </r>
  </si>
  <si>
    <r>
      <rPr>
        <sz val="8"/>
        <rFont val="Franklin Gothic Medium"/>
        <family val="2"/>
      </rPr>
      <t>§ 27 ods. 1 písm. a) z. č. 137/2010
Z. z.</t>
    </r>
  </si>
  <si>
    <r>
      <rPr>
        <sz val="8"/>
        <rFont val="Franklin Gothic Medium"/>
        <family val="2"/>
      </rPr>
      <t>dodržiava pravidlá zriaďovania a hospodárenia rozpočtových a príspevkových organizácií</t>
    </r>
  </si>
  <si>
    <r>
      <rPr>
        <sz val="8"/>
        <rFont val="Franklin Gothic Medium"/>
        <family val="2"/>
      </rPr>
      <t xml:space="preserve">§ 21 až 28 z. č. 523/2004
</t>
    </r>
    <r>
      <rPr>
        <sz val="8"/>
        <rFont val="Franklin Gothic Medium"/>
        <family val="2"/>
      </rPr>
      <t>Z. z.</t>
    </r>
  </si>
  <si>
    <r>
      <rPr>
        <sz val="8"/>
        <rFont val="Franklin Gothic Medium"/>
        <family val="2"/>
      </rPr>
      <t>kontroluje dodržiavanie povinností prevádzkovateľov malých zdrojov znečisťovania ovzdušia</t>
    </r>
  </si>
  <si>
    <r>
      <rPr>
        <sz val="8"/>
        <rFont val="Franklin Gothic Medium"/>
        <family val="2"/>
      </rPr>
      <t>§ 27 ods. 1 písm. b) z. č. 137/2010
Z. z.</t>
    </r>
  </si>
  <si>
    <r>
      <rPr>
        <sz val="8"/>
        <rFont val="Franklin Gothic Medium"/>
        <family val="2"/>
      </rPr>
      <t>dodržiava pravidlá zodpovedného za hospodárenie</t>
    </r>
  </si>
  <si>
    <r>
      <rPr>
        <sz val="8"/>
        <rFont val="Franklin Gothic Medium"/>
        <family val="2"/>
      </rPr>
      <t xml:space="preserve">§ 30 a 31 z. č. 523/2004
</t>
    </r>
    <r>
      <rPr>
        <sz val="8"/>
        <rFont val="Franklin Gothic Medium"/>
        <family val="2"/>
      </rPr>
      <t>Z. z.</t>
    </r>
  </si>
  <si>
    <r>
      <rPr>
        <sz val="8"/>
        <rFont val="Franklin Gothic Medium"/>
        <family val="2"/>
      </rPr>
      <t>vydáva súhlas pre malé zdroje znečisťovania ovzdušia podľa § 17 ods. 1 písm.:
a) - o umiestnení, užívaní,
c) - zmeny používaných palív a surovín a
f) - inštaláciu technologických celkov, ak nepodliehajú stavebnému konaniu</t>
    </r>
  </si>
  <si>
    <r>
      <rPr>
        <sz val="8"/>
        <rFont val="Franklin Gothic Medium"/>
        <family val="2"/>
      </rPr>
      <t>§ 27 ods. 1 písm. c) z. č. 137/2010
Z. z.</t>
    </r>
  </si>
  <si>
    <r>
      <rPr>
        <sz val="8"/>
        <rFont val="Franklin Gothic Medium"/>
        <family val="2"/>
      </rPr>
      <t>je povinná zostavovať programový rozpočet</t>
    </r>
  </si>
  <si>
    <r>
      <rPr>
        <sz val="8"/>
        <rFont val="Franklin Gothic Medium"/>
        <family val="2"/>
      </rPr>
      <t xml:space="preserve">§ 4 ods. 5 z. č. 583/2004
</t>
    </r>
    <r>
      <rPr>
        <sz val="8"/>
        <rFont val="Franklin Gothic Medium"/>
        <family val="2"/>
      </rPr>
      <t>Z. z.</t>
    </r>
  </si>
  <si>
    <r>
      <rPr>
        <sz val="8"/>
        <rFont val="Franklin Gothic Medium"/>
        <family val="2"/>
      </rPr>
      <t>uloží prevádzkovateľovi malého zdroja znečisťovania ovzdušia opatrenia na nápravu, ak neplní povinnosti ustanovené týmto zákonom a všeobecne záväznými právnymi predpismi v oblasti ochrany ovzdušia</t>
    </r>
  </si>
  <si>
    <r>
      <rPr>
        <sz val="8"/>
        <rFont val="Franklin Gothic Medium"/>
        <family val="2"/>
      </rPr>
      <t>§ 27 ods. 1 písm. d) z. č. 137/2010
Z. z.</t>
    </r>
  </si>
  <si>
    <r>
      <rPr>
        <sz val="8"/>
        <rFont val="Franklin Gothic Medium"/>
        <family val="2"/>
      </rPr>
      <t>je povinná používať jednotnú metodiku a klasifikáciu</t>
    </r>
  </si>
  <si>
    <r>
      <rPr>
        <sz val="8"/>
        <rFont val="Franklin Gothic Medium"/>
        <family val="2"/>
      </rPr>
      <t xml:space="preserve">§ 4 ods. 7 z. č. 583/2004
</t>
    </r>
    <r>
      <rPr>
        <sz val="8"/>
        <rFont val="Franklin Gothic Medium"/>
        <family val="2"/>
      </rPr>
      <t>Z. z.</t>
    </r>
  </si>
  <si>
    <r>
      <rPr>
        <sz val="8"/>
        <rFont val="Franklin Gothic Medium"/>
        <family val="2"/>
      </rPr>
      <t>ukladá prevádzkovateľom malých zdrojov znečisťovania ovzdušia pokuty</t>
    </r>
  </si>
  <si>
    <r>
      <rPr>
        <sz val="8"/>
        <rFont val="Franklin Gothic Medium"/>
        <family val="2"/>
      </rPr>
      <t>§ 27 ods. 1 písm. e) z. č. 137/2010
Z. z.</t>
    </r>
  </si>
  <si>
    <r>
      <rPr>
        <sz val="8"/>
        <rFont val="Franklin Gothic Medium"/>
        <family val="2"/>
      </rPr>
      <t>môže poskytovať dotácie právnickým osobám</t>
    </r>
  </si>
  <si>
    <r>
      <rPr>
        <sz val="8"/>
        <rFont val="Franklin Gothic Medium"/>
        <family val="2"/>
      </rPr>
      <t xml:space="preserve">§ 7 ods. 2, 4 a 6
</t>
    </r>
    <r>
      <rPr>
        <sz val="8"/>
        <rFont val="Franklin Gothic Medium"/>
        <family val="2"/>
      </rPr>
      <t>z. č. 583/2004 Z. z.</t>
    </r>
  </si>
  <si>
    <r>
      <rPr>
        <sz val="8"/>
        <rFont val="Franklin Gothic Medium"/>
        <family val="2"/>
      </rPr>
      <t>môže nariadiť obmedzenie alebo zastavenie prevádzky malého zdroja znečisťovania ovzdušia</t>
    </r>
  </si>
  <si>
    <r>
      <rPr>
        <sz val="8"/>
        <rFont val="Franklin Gothic Medium"/>
        <family val="2"/>
      </rPr>
      <t>§ 27 ods. 1 písm. f) z. č. 137/2010 Z.
z.</t>
    </r>
  </si>
  <si>
    <r>
      <rPr>
        <sz val="8"/>
        <rFont val="Franklin Gothic Medium"/>
        <family val="2"/>
      </rPr>
      <t>je povinná zostavovať viacročný rozpočet</t>
    </r>
  </si>
  <si>
    <r>
      <rPr>
        <sz val="8"/>
        <rFont val="Franklin Gothic Medium"/>
        <family val="2"/>
      </rPr>
      <t xml:space="preserve">§ 9 ods. 3 z. č. 583/2004
</t>
    </r>
    <r>
      <rPr>
        <sz val="8"/>
        <rFont val="Franklin Gothic Medium"/>
        <family val="2"/>
      </rPr>
      <t>Z. z.</t>
    </r>
  </si>
  <si>
    <r>
      <rPr>
        <sz val="8"/>
        <rFont val="Franklin Gothic Medium"/>
        <family val="2"/>
      </rPr>
      <t>môže ustanoviť všeobecne záväzným nariadením zóny s obmedzením prevádzky mobilných zdrojov znečisťovania ovzdušia</t>
    </r>
  </si>
  <si>
    <r>
      <rPr>
        <sz val="8"/>
        <rFont val="Franklin Gothic Medium"/>
        <family val="2"/>
      </rPr>
      <t>§ 27 ods. 1 písm. g) z. č. 137/2010
Z. z.</t>
    </r>
  </si>
  <si>
    <r>
      <rPr>
        <sz val="8"/>
        <rFont val="Franklin Gothic Medium"/>
        <family val="2"/>
      </rPr>
      <t>je povinná finančne zabezpečiť záväzky z legislatívy</t>
    </r>
  </si>
  <si>
    <r>
      <rPr>
        <sz val="8"/>
        <rFont val="Franklin Gothic Medium"/>
        <family val="2"/>
      </rPr>
      <t xml:space="preserve">§ 10 ods. 2 z. č.
</t>
    </r>
    <r>
      <rPr>
        <sz val="8"/>
        <rFont val="Franklin Gothic Medium"/>
        <family val="2"/>
      </rPr>
      <t>583/2004 Z. z.</t>
    </r>
  </si>
  <si>
    <r>
      <rPr>
        <sz val="8"/>
        <rFont val="Franklin Gothic Medium"/>
        <family val="2"/>
      </rPr>
      <t>informuje o smogovej situácii podľa § 12 ods.
11</t>
    </r>
  </si>
  <si>
    <r>
      <rPr>
        <sz val="8"/>
        <rFont val="Franklin Gothic Medium"/>
        <family val="2"/>
      </rPr>
      <t>§ 27 ods. 1 písm. h) z. č. 137/2010
Z. z.</t>
    </r>
  </si>
  <si>
    <r>
      <rPr>
        <sz val="8"/>
        <rFont val="Franklin Gothic Medium"/>
        <family val="2"/>
      </rPr>
      <t>je povinná predkladať rozpočet na schválenie zastupiteľstvu</t>
    </r>
  </si>
  <si>
    <r>
      <rPr>
        <sz val="8"/>
        <rFont val="Franklin Gothic Medium"/>
        <family val="2"/>
      </rPr>
      <t>§ 10 ods. 4 až 6 z. č. 583/2004 Z. z.</t>
    </r>
  </si>
  <si>
    <r>
      <rPr>
        <sz val="8"/>
        <rFont val="Franklin Gothic Medium"/>
        <family val="2"/>
      </rPr>
      <t>určuje rozsah a požiadavky vedenia prevádzkovej evidencie malých zdrojov znečisťovania ovzdušia</t>
    </r>
  </si>
  <si>
    <r>
      <rPr>
        <sz val="8"/>
        <rFont val="Franklin Gothic Medium"/>
        <family val="2"/>
      </rPr>
      <t>§ 27 ods. 1 písm. i) z. č. 137/2010 Z.
z.</t>
    </r>
  </si>
  <si>
    <r>
      <rPr>
        <sz val="8"/>
        <rFont val="Franklin Gothic Medium"/>
        <family val="2"/>
      </rPr>
      <t>je povinná zostavovať vyrovnaný alebo prebytkový rozpočet</t>
    </r>
  </si>
  <si>
    <r>
      <rPr>
        <sz val="8"/>
        <rFont val="Franklin Gothic Medium"/>
        <family val="2"/>
      </rPr>
      <t xml:space="preserve">§ 10 ods. 7 z. č.
</t>
    </r>
    <r>
      <rPr>
        <sz val="8"/>
        <rFont val="Franklin Gothic Medium"/>
        <family val="2"/>
      </rPr>
      <t>583/2004 Z. z.</t>
    </r>
  </si>
  <si>
    <r>
      <rPr>
        <sz val="8"/>
        <rFont val="Franklin Gothic Medium"/>
        <family val="2"/>
      </rPr>
      <t>nariadi zastavenie prevádzky malého zdroja znečistenia ovzdušia, ak sa prevádzkuje bez súhlasu podľa § 17 ods. 1 písm. f),</t>
    </r>
  </si>
  <si>
    <r>
      <rPr>
        <sz val="8"/>
        <rFont val="Franklin Gothic Medium"/>
        <family val="2"/>
      </rPr>
      <t>§ 27 ods. 1 písm. j) z. č. 137/2010 Z.
z.</t>
    </r>
  </si>
  <si>
    <r>
      <rPr>
        <sz val="8"/>
        <rFont val="Franklin Gothic Medium"/>
        <family val="2"/>
      </rPr>
      <t>je povinná schváliť rozpočet do konca kalendárneho roka počas rozpočtového provizória</t>
    </r>
  </si>
  <si>
    <r>
      <rPr>
        <sz val="8"/>
        <rFont val="Franklin Gothic Medium"/>
        <family val="2"/>
      </rPr>
      <t xml:space="preserve">§ 11 ods. 1 z. č.
</t>
    </r>
    <r>
      <rPr>
        <sz val="8"/>
        <rFont val="Franklin Gothic Medium"/>
        <family val="2"/>
      </rPr>
      <t>583/2004 Z. z.</t>
    </r>
  </si>
  <si>
    <r>
      <rPr>
        <sz val="8"/>
        <rFont val="Franklin Gothic Medium"/>
        <family val="2"/>
      </rPr>
      <t>môže všeobecne záväzným nariadením podľa § 9 ods. 3 zriadiť, vymedziť alebo zrušiť nízkoemisnú zónu</t>
    </r>
  </si>
  <si>
    <r>
      <rPr>
        <sz val="8"/>
        <rFont val="Franklin Gothic Medium"/>
        <family val="2"/>
      </rPr>
      <t>§ 27 ods. 1 písm. k) z. č. 137/2010
Z. z.</t>
    </r>
  </si>
  <si>
    <r>
      <rPr>
        <sz val="8"/>
        <rFont val="Franklin Gothic Medium"/>
        <family val="2"/>
      </rPr>
      <t>je povinná rozpísať rozpočet po schválení a zásady hospodárenia</t>
    </r>
  </si>
  <si>
    <r>
      <rPr>
        <sz val="8"/>
        <rFont val="Franklin Gothic Medium"/>
        <family val="2"/>
      </rPr>
      <t xml:space="preserve">§ 12 ods. 1 až 3
</t>
    </r>
    <r>
      <rPr>
        <sz val="8"/>
        <rFont val="Franklin Gothic Medium"/>
        <family val="2"/>
      </rPr>
      <t>z. č.  83/2004 Z. z.</t>
    </r>
  </si>
  <si>
    <r>
      <rPr>
        <sz val="8"/>
        <rFont val="Franklin Gothic Medium"/>
        <family val="2"/>
      </rPr>
      <t>povoľuje na základe žiadosti prevádzkovateľa vozidla dočasný vjazd a trvalý vjazd cestných motorových vozidiel do nízkoemisnej zóny,</t>
    </r>
  </si>
  <si>
    <r>
      <rPr>
        <sz val="8"/>
        <rFont val="Franklin Gothic Medium"/>
        <family val="2"/>
      </rPr>
      <t>§ 27 ods. 1 písm. l) z. č. 137/2010 Z.
z.</t>
    </r>
  </si>
  <si>
    <r>
      <rPr>
        <sz val="8"/>
        <rFont val="Franklin Gothic Medium"/>
        <family val="2"/>
      </rPr>
      <t>je povinná poskytovať informácie o rozpočte a hospodárení MF SR</t>
    </r>
  </si>
  <si>
    <r>
      <rPr>
        <sz val="8"/>
        <rFont val="Franklin Gothic Medium"/>
        <family val="2"/>
      </rPr>
      <t xml:space="preserve">§ 12 ods. 4 z. č.
</t>
    </r>
    <r>
      <rPr>
        <sz val="8"/>
        <rFont val="Franklin Gothic Medium"/>
        <family val="2"/>
      </rPr>
      <t>583/2004 Z. z.</t>
    </r>
  </si>
  <si>
    <r>
      <rPr>
        <sz val="8"/>
        <rFont val="Franklin Gothic Medium"/>
        <family val="2"/>
      </rPr>
      <t>oznamuje ministerstvu zriadenie, vymedzenie a zrušenie nízkoemisnej zóny</t>
    </r>
  </si>
  <si>
    <r>
      <rPr>
        <sz val="8"/>
        <rFont val="Franklin Gothic Medium"/>
        <family val="2"/>
      </rPr>
      <t>§ 27 ods. 1 písm. m) z. č. 137/2010
Z. z.</t>
    </r>
  </si>
  <si>
    <r>
      <rPr>
        <sz val="8"/>
        <rFont val="Franklin Gothic Medium"/>
        <family val="2"/>
      </rPr>
      <t>dodržiava obmedzenia vykonávania zmien rozpočtu</t>
    </r>
  </si>
  <si>
    <r>
      <rPr>
        <sz val="8"/>
        <rFont val="Franklin Gothic Medium"/>
        <family val="2"/>
      </rPr>
      <t xml:space="preserve">§ 14 ods. 3 z. č.
</t>
    </r>
    <r>
      <rPr>
        <sz val="8"/>
        <rFont val="Franklin Gothic Medium"/>
        <family val="2"/>
      </rPr>
      <t>583/2004 Z. z.</t>
    </r>
  </si>
  <si>
    <r>
      <rPr>
        <sz val="8"/>
        <rFont val="Franklin Gothic Medium"/>
        <family val="2"/>
      </rPr>
      <t>v súhlasoch na povolenie malých zdrojov znečistenia ovzdušia môže určiť podmienky prevádzkovania malých zdrojov znečistenia ovzdušia</t>
    </r>
  </si>
  <si>
    <r>
      <rPr>
        <sz val="8"/>
        <rFont val="Franklin Gothic Medium"/>
        <family val="2"/>
      </rPr>
      <t>§ 27 ods. 2 z. č. 137/2010 Z. z.</t>
    </r>
  </si>
  <si>
    <r>
      <rPr>
        <sz val="8"/>
        <rFont val="Franklin Gothic Medium"/>
        <family val="2"/>
      </rPr>
      <t>je povinná vytvárať rezervný fond</t>
    </r>
  </si>
  <si>
    <r>
      <rPr>
        <sz val="8"/>
        <rFont val="Franklin Gothic Medium"/>
        <family val="2"/>
      </rPr>
      <t xml:space="preserve">§ 15 ods. 4 z. č.
</t>
    </r>
    <r>
      <rPr>
        <sz val="8"/>
        <rFont val="Franklin Gothic Medium"/>
        <family val="2"/>
      </rPr>
      <t>583/2004 Z. z.</t>
    </r>
  </si>
  <si>
    <r>
      <rPr>
        <sz val="8"/>
        <rFont val="Franklin Gothic Medium"/>
        <family val="2"/>
      </rPr>
      <t>úsek ochrany
prírody a krajiny</t>
    </r>
  </si>
  <si>
    <r>
      <rPr>
        <sz val="8"/>
        <rFont val="Franklin Gothic Medium"/>
        <family val="2"/>
      </rPr>
      <t>obec môže uložiť vlastníkovi, správcovi alebo nájomcovi pozemku, na ktorom drevina rastie, vykonať nevyhnutné opatrenia na jej ozdravenie alebo rozhodnúť o jej vyrúbaní podľa § 47 ods. 2</t>
    </r>
  </si>
  <si>
    <r>
      <rPr>
        <sz val="8"/>
        <rFont val="Franklin Gothic Medium"/>
        <family val="2"/>
      </rPr>
      <t>§ 69 ods. 1 písm. b) z. č. 543/2002
Z. z.</t>
    </r>
  </si>
  <si>
    <r>
      <rPr>
        <sz val="8"/>
        <rFont val="Franklin Gothic Medium"/>
        <family val="2"/>
      </rPr>
      <t>je povinná zostaviť záverečný účet</t>
    </r>
  </si>
  <si>
    <r>
      <rPr>
        <sz val="8"/>
        <rFont val="Franklin Gothic Medium"/>
        <family val="2"/>
      </rPr>
      <t xml:space="preserve">§ 16 ods. 1 a 5
</t>
    </r>
    <r>
      <rPr>
        <sz val="8"/>
        <rFont val="Franklin Gothic Medium"/>
        <family val="2"/>
      </rPr>
      <t>z. č. 583/2004 Z. z.</t>
    </r>
  </si>
  <si>
    <r>
      <rPr>
        <sz val="8"/>
        <rFont val="Franklin Gothic Medium"/>
        <family val="2"/>
      </rPr>
      <t>obec dáva vyjadrenie podľa § 9 ods. 1 písm. l) - vydanie povolenia na výrub drevín podľa osobitných predpisov</t>
    </r>
  </si>
  <si>
    <r>
      <rPr>
        <sz val="8"/>
        <rFont val="Franklin Gothic Medium"/>
        <family val="2"/>
      </rPr>
      <t>§ 69 ods. 1 písm. c) z. č. 543/2002
Z. z.</t>
    </r>
  </si>
  <si>
    <r>
      <rPr>
        <sz val="8"/>
        <rFont val="Franklin Gothic Medium"/>
        <family val="2"/>
      </rPr>
      <t>je povinná dať si overiť účtovnú závierku</t>
    </r>
  </si>
  <si>
    <r>
      <rPr>
        <sz val="8"/>
        <rFont val="Franklin Gothic Medium"/>
        <family val="2"/>
      </rPr>
      <t xml:space="preserve">§ 16 ods. 3 z. č.
</t>
    </r>
    <r>
      <rPr>
        <sz val="8"/>
        <rFont val="Franklin Gothic Medium"/>
        <family val="2"/>
      </rPr>
      <t>583/2004 Z. z.</t>
    </r>
  </si>
  <si>
    <r>
      <rPr>
        <sz val="8"/>
        <rFont val="Franklin Gothic Medium"/>
        <family val="2"/>
      </rPr>
      <t>dáva súhlas na výsadbu, resp. výrub drevín</t>
    </r>
  </si>
  <si>
    <r>
      <rPr>
        <sz val="8"/>
        <rFont val="Franklin Gothic Medium"/>
        <family val="2"/>
      </rPr>
      <t>§ 69 ods. 1 písm. d) z. č. 543/2002
Z. z.</t>
    </r>
  </si>
  <si>
    <r>
      <rPr>
        <sz val="8"/>
        <rFont val="Franklin Gothic Medium"/>
        <family val="2"/>
      </rPr>
      <t>dodržiava obmedzenia využívania úverov</t>
    </r>
  </si>
  <si>
    <r>
      <rPr>
        <sz val="8"/>
        <rFont val="Franklin Gothic Medium"/>
        <family val="2"/>
      </rPr>
      <t xml:space="preserve">§ 17 ods. 1 až 8
</t>
    </r>
    <r>
      <rPr>
        <sz val="8"/>
        <rFont val="Franklin Gothic Medium"/>
        <family val="2"/>
      </rPr>
      <t>z. č. 583/2004 Z. z.</t>
    </r>
  </si>
  <si>
    <r>
      <rPr>
        <sz val="8"/>
        <rFont val="Franklin Gothic Medium"/>
        <family val="2"/>
      </rPr>
      <t>vyznačuje dreviny určené na výrub podľa § 47
ods. 8</t>
    </r>
  </si>
  <si>
    <r>
      <rPr>
        <sz val="8"/>
        <rFont val="Franklin Gothic Medium"/>
        <family val="2"/>
      </rPr>
      <t>§ 69 ods. 1 písm. e) z. č. 543/2002
Z. z.</t>
    </r>
  </si>
  <si>
    <r>
      <rPr>
        <sz val="8"/>
        <rFont val="Franklin Gothic Medium"/>
        <family val="2"/>
      </rPr>
      <t>prijíma opatrenia pri prekročení úrovne dlhu</t>
    </r>
  </si>
  <si>
    <r>
      <rPr>
        <sz val="8"/>
        <rFont val="Franklin Gothic Medium"/>
        <family val="2"/>
      </rPr>
      <t xml:space="preserve">§ 17 ods. 10 až 12
</t>
    </r>
    <r>
      <rPr>
        <sz val="8"/>
        <rFont val="Franklin Gothic Medium"/>
        <family val="2"/>
      </rPr>
      <t>z. č. 583/2004 Z. z.</t>
    </r>
  </si>
  <si>
    <r>
      <rPr>
        <sz val="8"/>
        <rFont val="Franklin Gothic Medium"/>
        <family val="2"/>
      </rPr>
      <t>obstaráva a schvaľuje dokument miestneho územného systému ekologickej stability a dokument starostlivosti o dreviny</t>
    </r>
  </si>
  <si>
    <r>
      <rPr>
        <sz val="8"/>
        <rFont val="Franklin Gothic Medium"/>
        <family val="2"/>
      </rPr>
      <t>§ 69 ods. 1 písm. g) z. č. 543/2002
Z. z.</t>
    </r>
  </si>
  <si>
    <r>
      <rPr>
        <sz val="8"/>
        <rFont val="Franklin Gothic Medium"/>
        <family val="2"/>
      </rPr>
      <t>dodržiava obmedzenie uzatvárať koncesné zmluvy</t>
    </r>
  </si>
  <si>
    <r>
      <rPr>
        <sz val="8"/>
        <rFont val="Franklin Gothic Medium"/>
        <family val="2"/>
      </rPr>
      <t>§ 17a z. č. 583/2004 Z. z.</t>
    </r>
  </si>
  <si>
    <r>
      <rPr>
        <sz val="8"/>
        <rFont val="Franklin Gothic Medium"/>
        <family val="2"/>
      </rPr>
      <t>vykonáva štátny dozor vo veciach, v ktorých vykonáva štátnu správu v rozsahu ustanovenom týmto zákonom</t>
    </r>
  </si>
  <si>
    <r>
      <rPr>
        <sz val="8"/>
        <rFont val="Franklin Gothic Medium"/>
        <family val="2"/>
      </rPr>
      <t>§ 69 ods. 1 písm. h) z. č. 543/2002
Z. z.</t>
    </r>
  </si>
  <si>
    <r>
      <rPr>
        <sz val="8"/>
        <rFont val="Franklin Gothic Medium"/>
        <family val="2"/>
      </rPr>
      <t>je povinná zaviesť ozdravný režim alebo nútenú správu</t>
    </r>
  </si>
  <si>
    <r>
      <rPr>
        <sz val="8"/>
        <rFont val="Franklin Gothic Medium"/>
        <family val="2"/>
      </rPr>
      <t>§ 19 z. č. 583/2004 Z. z.</t>
    </r>
  </si>
  <si>
    <r>
      <rPr>
        <sz val="8"/>
        <rFont val="Franklin Gothic Medium"/>
        <family val="2"/>
      </rPr>
      <t>plní ďalšie úlohy podľa § 47, § 48 ods. 3 a § 59</t>
    </r>
  </si>
  <si>
    <r>
      <rPr>
        <sz val="8"/>
        <rFont val="Franklin Gothic Medium"/>
        <family val="2"/>
      </rPr>
      <t>§ 69 ods. 1 písm. i) z. č. 543/2002 Z.
z.</t>
    </r>
  </si>
  <si>
    <r>
      <rPr>
        <sz val="8"/>
        <rFont val="Franklin Gothic Medium"/>
        <family val="2"/>
      </rPr>
      <t>plní povinnosti obcí pri prekročení limitu dlhu verejnej správy</t>
    </r>
  </si>
  <si>
    <r>
      <rPr>
        <sz val="8"/>
        <rFont val="Franklin Gothic Medium"/>
        <family val="2"/>
      </rPr>
      <t xml:space="preserve">Čl. 5 ods. 6 a 7 úst.
</t>
    </r>
    <r>
      <rPr>
        <sz val="8"/>
        <rFont val="Franklin Gothic Medium"/>
        <family val="2"/>
      </rPr>
      <t>z. č. 493/2011 Z. z.</t>
    </r>
  </si>
  <si>
    <r>
      <rPr>
        <sz val="8"/>
        <rFont val="Franklin Gothic Medium"/>
        <family val="2"/>
      </rPr>
      <t>vyhlasuje obecne chránené územie a mení a zrušuje jeho ochranu</t>
    </r>
  </si>
  <si>
    <r>
      <rPr>
        <sz val="8"/>
        <rFont val="Franklin Gothic Medium"/>
        <family val="2"/>
      </rPr>
      <t>§ 69 ods. 1 písm. j) z. č. 543/2002 Z.
z.</t>
    </r>
  </si>
  <si>
    <r>
      <rPr>
        <sz val="8"/>
        <rFont val="Franklin Gothic Medium"/>
        <family val="2"/>
      </rPr>
      <t>je povinná zaplatiť pokutu za prekročenie úrovne dlhu</t>
    </r>
  </si>
  <si>
    <r>
      <rPr>
        <sz val="8"/>
        <rFont val="Franklin Gothic Medium"/>
        <family val="2"/>
      </rPr>
      <t xml:space="preserve">Čl. 6 ods. 3 úst.
</t>
    </r>
    <r>
      <rPr>
        <sz val="8"/>
        <rFont val="Franklin Gothic Medium"/>
        <family val="2"/>
      </rPr>
      <t>z. č. 493/2011 Z. z.</t>
    </r>
  </si>
  <si>
    <r>
      <rPr>
        <sz val="8"/>
        <rFont val="Franklin Gothic Medium"/>
        <family val="2"/>
      </rPr>
      <t>obec môže vydať všeobecne záväzné nariadenie, ktorým ustanoví podrobnosti o ochrane drevín, ktoré sú súčasťou verejnej zelene</t>
    </r>
  </si>
  <si>
    <r>
      <rPr>
        <sz val="8"/>
        <rFont val="Franklin Gothic Medium"/>
        <family val="2"/>
      </rPr>
      <t>§ 25a z. č. 543/2002 Z. z.</t>
    </r>
  </si>
  <si>
    <r>
      <rPr>
        <sz val="8"/>
        <rFont val="Franklin Gothic Medium"/>
        <family val="2"/>
      </rPr>
      <t>je  povinná  ukladať  účtovné  uzávierky  a  ďalšie  dokumenty  podľa  zákona  do verejných registrov</t>
    </r>
  </si>
  <si>
    <r>
      <rPr>
        <sz val="8"/>
        <rFont val="Franklin Gothic Medium"/>
        <family val="2"/>
      </rPr>
      <t xml:space="preserve">§ 23 ods. 2, § 23a ods. 3
</t>
    </r>
    <r>
      <rPr>
        <sz val="8"/>
        <rFont val="Franklin Gothic Medium"/>
        <family val="2"/>
      </rPr>
      <t>z. č. 431/2002 Z. z.</t>
    </r>
  </si>
  <si>
    <r>
      <rPr>
        <sz val="8"/>
        <rFont val="Franklin Gothic Medium"/>
        <family val="2"/>
      </rPr>
      <t>úsek ochrany pred povodňami</t>
    </r>
  </si>
  <si>
    <r>
      <rPr>
        <sz val="8"/>
        <rFont val="Franklin Gothic Medium"/>
        <family val="2"/>
      </rPr>
      <t>v oblasti prevencie usmerňuje a kontroluje činnosť osôb pri plnení úloh na úseku ochrany pred povodňami</t>
    </r>
  </si>
  <si>
    <r>
      <rPr>
        <sz val="8"/>
        <rFont val="Franklin Gothic Medium"/>
        <family val="2"/>
      </rPr>
      <t>§ 26 ods. 3 písm.
a) bod 1 z. č. 7/2010 Z. z.</t>
    </r>
  </si>
  <si>
    <r>
      <rPr>
        <sz val="8"/>
        <rFont val="Franklin Gothic Medium"/>
        <family val="2"/>
      </rPr>
      <t>vyhotovuje 6 špecifických štvrťročných výkazov príjmov, výdavkov, aktív, pasív a dlhových nástrojov</t>
    </r>
  </si>
  <si>
    <r>
      <rPr>
        <sz val="8"/>
        <rFont val="Franklin Gothic Medium"/>
        <family val="2"/>
      </rPr>
      <t xml:space="preserve">§ 2b ods. 2 z. č. 291/2002
</t>
    </r>
    <r>
      <rPr>
        <sz val="8"/>
        <rFont val="Franklin Gothic Medium"/>
        <family val="2"/>
      </rPr>
      <t>Z. z., Opatrenie MF SR MF/017353/2017-352</t>
    </r>
  </si>
  <si>
    <r>
      <rPr>
        <sz val="8"/>
        <rFont val="Franklin Gothic Medium"/>
        <family val="2"/>
      </rPr>
      <t>v oblasti prevencie spolupracuje so správcom vodohospodársky významných vodných tokov, správcom drobných vodných tokov a poverenými osobami pri vypracovaní, prehodnocovaní a aktualizáciách predbežného hodnotenia povodňového rizika</t>
    </r>
  </si>
  <si>
    <r>
      <rPr>
        <sz val="8"/>
        <rFont val="Franklin Gothic Medium"/>
        <family val="2"/>
      </rPr>
      <t>§ 26 ods. 3 písm.
a) bod 2 z. č. 7/2010 Z. z.</t>
    </r>
  </si>
  <si>
    <r>
      <rPr>
        <sz val="8"/>
        <rFont val="Franklin Gothic Medium"/>
        <family val="2"/>
      </rPr>
      <t>je  povinná  viesť  účtovníctvo  so  všetkými  náležitosťami  vrátane  vyhotovenia výročnej správy; ak má organizácie s rozhodujúcim vplyvom, je povinná zostaviť konsolidovanú účtovnú závierku za tento celok</t>
    </r>
  </si>
  <si>
    <r>
      <rPr>
        <sz val="8"/>
        <rFont val="Franklin Gothic Medium"/>
        <family val="2"/>
      </rPr>
      <t xml:space="preserve">§ 9 ods. 4 z. č. 369/1990 Zb., § 8  a § 22a ods. 1
</t>
    </r>
    <r>
      <rPr>
        <sz val="8"/>
        <rFont val="Franklin Gothic Medium"/>
        <family val="2"/>
      </rPr>
      <t>z. č. 431/2002 Z. z.</t>
    </r>
  </si>
  <si>
    <r>
      <rPr>
        <sz val="8"/>
        <rFont val="Franklin Gothic Medium"/>
        <family val="2"/>
      </rPr>
      <t>v oblasti prevencie spolupracuje s poverenými osobami a so správcom vodohospodársky významných vodných tokov na témach stanovených zákonom</t>
    </r>
  </si>
  <si>
    <r>
      <rPr>
        <sz val="8"/>
        <rFont val="Franklin Gothic Medium"/>
        <family val="2"/>
      </rPr>
      <t>§ 26 ods. 3 písm.
a) bod 3 z. č. 7/2010 Z. z.</t>
    </r>
  </si>
  <si>
    <r>
      <rPr>
        <sz val="8"/>
        <rFont val="Franklin Gothic Medium"/>
        <family val="2"/>
      </rPr>
      <t xml:space="preserve">správa miestnych daní
</t>
    </r>
    <r>
      <rPr>
        <sz val="8"/>
        <rFont val="Franklin Gothic Medium"/>
        <family val="2"/>
      </rPr>
      <t>a majetku</t>
    </r>
  </si>
  <si>
    <r>
      <rPr>
        <sz val="8"/>
        <rFont val="Franklin Gothic Medium"/>
        <family val="2"/>
      </rPr>
      <t xml:space="preserve">ustanovuje  vo  VZN  obce  daň  z  nehnuteľností,  daň  za  psa,  daň  za  užívanie verejného priestranstva, daň za ubytovanie, daň za predajné automaty, daň za nevýherné  hracie  prístroje,  daň  za  vjazd  a  zotrvanie  motorového  vozidla  v historickej časti mesta, daň za jadrové zariadenie, miestny poplatok za rozvoj a miestny poplatok za komunálne odpady a drobné stavebné odpady (ďalej aj
</t>
    </r>
    <r>
      <rPr>
        <sz val="8"/>
        <rFont val="Franklin Gothic Medium"/>
        <family val="2"/>
      </rPr>
      <t>„miestne dane a poplatky“)</t>
    </r>
  </si>
  <si>
    <r>
      <rPr>
        <sz val="8"/>
        <rFont val="Franklin Gothic Medium"/>
        <family val="2"/>
      </rPr>
      <t xml:space="preserve">§ 83 a § 98 z. č.
</t>
    </r>
    <r>
      <rPr>
        <sz val="8"/>
        <rFont val="Franklin Gothic Medium"/>
        <family val="2"/>
      </rPr>
      <t>582/2004 Z. z.</t>
    </r>
  </si>
  <si>
    <r>
      <rPr>
        <sz val="8"/>
        <rFont val="Franklin Gothic Medium"/>
        <family val="2"/>
      </rPr>
      <t>spolupracuje v rámci svojich možností na vykonávaní preventívnych opatrení na ochranu pred povodňami v katastrálnom území obce</t>
    </r>
  </si>
  <si>
    <r>
      <rPr>
        <sz val="8"/>
        <rFont val="Franklin Gothic Medium"/>
        <family val="2"/>
      </rPr>
      <t>§ 26 ods. 3 písm.
a) bod 4 z. č. 7/2010 Z. z.</t>
    </r>
  </si>
  <si>
    <r>
      <rPr>
        <sz val="8"/>
        <rFont val="Franklin Gothic Medium"/>
        <family val="2"/>
      </rPr>
      <t>vykonáva   daňovú   politiku   v oblasti   miestnych   daní   a poplatkov   formou ustanovenia  vlastných  sadzieb  daní,  prípadne  rôznych  sadzieb  daní  podľa rôznych  kritérií  určených  vo  VZN  obce  podľa  miestnych  podmienok  v  obci, určenia  rozsahu  zdanenia  a spoplatnenia,   rozsahu  úľav   a oslobodení  od miestnych daní a poplatkov podľa miestnych podmienok v obci</t>
    </r>
  </si>
  <si>
    <r>
      <rPr>
        <sz val="8"/>
        <rFont val="Franklin Gothic Medium"/>
        <family val="2"/>
      </rPr>
      <t xml:space="preserve">§ 8 ods. 2, ods. 4 a ods. 5,
</t>
    </r>
    <r>
      <rPr>
        <sz val="8"/>
        <rFont val="Franklin Gothic Medium"/>
        <family val="2"/>
      </rPr>
      <t xml:space="preserve">§ 12 ods. 2, § 16 ods. 2 a
</t>
    </r>
    <r>
      <rPr>
        <sz val="8"/>
        <rFont val="Franklin Gothic Medium"/>
        <family val="2"/>
      </rPr>
      <t xml:space="preserve">3, § 17 ods. 2 až 4, § 17a,
</t>
    </r>
    <r>
      <rPr>
        <sz val="8"/>
        <rFont val="Franklin Gothic Medium"/>
        <family val="2"/>
      </rPr>
      <t xml:space="preserve">§ 29, § 36, § 43, § 51, §
</t>
    </r>
    <r>
      <rPr>
        <sz val="8"/>
        <rFont val="Franklin Gothic Medium"/>
        <family val="2"/>
      </rPr>
      <t xml:space="preserve">59, § 66, § 76, § 83, § 84
</t>
    </r>
    <r>
      <rPr>
        <sz val="8"/>
        <rFont val="Franklin Gothic Medium"/>
        <family val="2"/>
      </rPr>
      <t>z. č. 582/2004 Z. z.</t>
    </r>
  </si>
  <si>
    <r>
      <rPr>
        <sz val="8"/>
        <rFont val="Franklin Gothic Medium"/>
        <family val="2"/>
      </rPr>
      <t>v oblasti prevencie spracúva povodňový plán zabezpečovacích prác, ak má drobný vodný tok alebo jeho ucelený úsek v nájme alebo vo výpožičke a tento predkladá na schválenie okresnému úradu</t>
    </r>
  </si>
  <si>
    <r>
      <rPr>
        <sz val="8"/>
        <rFont val="Franklin Gothic Medium"/>
        <family val="2"/>
      </rPr>
      <t>§ 26 ods. 3 písm.
a) bod 5 z. č. 7/2010 Z. z.</t>
    </r>
  </si>
  <si>
    <r>
      <rPr>
        <sz val="8"/>
        <rFont val="Franklin Gothic Medium"/>
        <family val="2"/>
      </rPr>
      <t>vyberá miestny poplatok za komunálne odpady a drobné stavebné odpady za súbor  činností  súvisiacich  so  zabezpečením  zberu  a prepravy  zmesového komunálneho odpadu, triedenia a zhodnocovania oddelene zbieraných zložiek komunálneho   odpadu,   ako   aj   zneškodňovania   zmesového   komunálneho odpadu</t>
    </r>
  </si>
  <si>
    <r>
      <rPr>
        <sz val="8"/>
        <rFont val="Franklin Gothic Medium"/>
        <family val="2"/>
      </rPr>
      <t>§ 78 ods. 3, § 79 ods. 1 a 2 z. č. 582/2004 Z. z.</t>
    </r>
  </si>
  <si>
    <r>
      <rPr>
        <sz val="8"/>
        <rFont val="Franklin Gothic Medium"/>
        <family val="2"/>
      </rPr>
      <t>v oblasti prevencie ukladá všeobecne záväzným nariadením obce povinnosť vypracovať a aktualizovať povodňový plán záchranných prác právnickej osobe a fyzickej osobe – podnikateľovi, ktorej objekt môže byť postihnutý povodňou a prikladá ich k povodňovému plánu obce</t>
    </r>
  </si>
  <si>
    <r>
      <rPr>
        <sz val="8"/>
        <rFont val="Franklin Gothic Medium"/>
        <family val="2"/>
      </rPr>
      <t>§ 26 ods. 3 písm.
a) bod 6 z. č. 7/2010 Z. z.</t>
    </r>
  </si>
  <si>
    <r>
      <rPr>
        <sz val="8"/>
        <rFont val="Franklin Gothic Medium"/>
        <family val="2"/>
      </rPr>
      <t>vypočítava  ukazovateľ dennej  produkcie  odpadu pri  poplatku  za komunálne odpady hradené podnikateľskými subjektami</t>
    </r>
  </si>
  <si>
    <r>
      <rPr>
        <sz val="8"/>
        <rFont val="Franklin Gothic Medium"/>
        <family val="2"/>
      </rPr>
      <t xml:space="preserve">§ 79 ods. 3 až 5
</t>
    </r>
    <r>
      <rPr>
        <sz val="8"/>
        <rFont val="Franklin Gothic Medium"/>
        <family val="2"/>
      </rPr>
      <t>z. č. 582/2004 Z. z.</t>
    </r>
  </si>
  <si>
    <r>
      <rPr>
        <sz val="8"/>
        <rFont val="Franklin Gothic Medium"/>
        <family val="2"/>
      </rPr>
      <t>úsek ochrany
pred povodňami</t>
    </r>
  </si>
  <si>
    <r>
      <rPr>
        <sz val="8"/>
        <rFont val="Franklin Gothic Medium"/>
        <family val="2"/>
      </rPr>
      <t>v oblasti prevencie vypracúva povodňový plán záchranných prác obce</t>
    </r>
  </si>
  <si>
    <r>
      <rPr>
        <sz val="8"/>
        <rFont val="Franklin Gothic Medium"/>
        <family val="2"/>
      </rPr>
      <t>§ 26 ods. 3 písm.
a) bod 7 z. č. 7/2010 Z. z.</t>
    </r>
  </si>
  <si>
    <r>
      <rPr>
        <sz val="8"/>
        <rFont val="Franklin Gothic Medium"/>
        <family val="2"/>
      </rPr>
      <t xml:space="preserve">ustanovuje  jednotlivú  časť  obce  vo  veci  zdanenia  a spoplatnenia  miestnymi
</t>
    </r>
    <r>
      <rPr>
        <sz val="8"/>
        <rFont val="Franklin Gothic Medium"/>
        <family val="2"/>
      </rPr>
      <t>daňami a poplatkami inak ako vo zvyšnej časti obce</t>
    </r>
  </si>
  <si>
    <r>
      <rPr>
        <sz val="8"/>
        <rFont val="Franklin Gothic Medium"/>
        <family val="2"/>
      </rPr>
      <t>§ 17 a z. č. 582/2004 Z. z.</t>
    </r>
  </si>
  <si>
    <r>
      <rPr>
        <sz val="8"/>
        <rFont val="Franklin Gothic Medium"/>
        <family val="2"/>
      </rPr>
      <t>v oblasti prevencie zriaďuje na plnenie úloh na úseku ochrany pred povodňami povodňovú komisiu obce a vypracúva jej štatút</t>
    </r>
  </si>
  <si>
    <r>
      <rPr>
        <sz val="8"/>
        <rFont val="Franklin Gothic Medium"/>
        <family val="2"/>
      </rPr>
      <t>§ 26 ods. 3 písm.
a) bod 8 z. č. 7/2010 Z. z.</t>
    </r>
  </si>
  <si>
    <r>
      <rPr>
        <sz val="8"/>
        <rFont val="Franklin Gothic Medium"/>
        <family val="2"/>
      </rPr>
      <t>ustanovuje k dani z nehnuteľností hodnotu rôznych druhov pozemkov (len na účely zdanenia), príplatok za podlažie</t>
    </r>
  </si>
  <si>
    <r>
      <rPr>
        <sz val="8"/>
        <rFont val="Franklin Gothic Medium"/>
        <family val="2"/>
      </rPr>
      <t>§ 6 ods. 5 až 7. § 12 ods. 3 z. č. 582/2004 Z. z.</t>
    </r>
  </si>
  <si>
    <r>
      <rPr>
        <sz val="8"/>
        <rFont val="Franklin Gothic Medium"/>
        <family val="2"/>
      </rPr>
      <t>v oblasti prevencie zabezpečuje v rámci možností pracovné sily a vecné prostriedky na ochranu pred povodňami, vyhotovuje súpis vecných prostriedkov, zabezpečuje ich riadne uskladnenie a udržiavanie</t>
    </r>
  </si>
  <si>
    <r>
      <rPr>
        <sz val="8"/>
        <rFont val="Franklin Gothic Medium"/>
        <family val="2"/>
      </rPr>
      <t>§ 26 ods. 3 písm.
a) bod 9 z. č. 7/2010 Z. z.</t>
    </r>
  </si>
  <si>
    <r>
      <rPr>
        <sz val="8"/>
        <rFont val="Franklin Gothic Medium"/>
        <family val="2"/>
      </rPr>
      <t>ustanovuje náležitosti oznamovacej povinnosti pre daň za užívanie verejného priestranstva, daň za ubytovanie, daň za predajné automaty, daň za nevýherné hracie prístroje, daň za vjazd a zotrvanie motorového vozidla v historickej časti mesta a miestny  poplatok  za komunálne  odpady  a drobné stavebné odpady najmä v súvislosti so vznikom a zánikom daňovej alebo poplatkovej povinnosti, s  rozsahom  vedenia  preukaznej  evidencie  a  spôsobom  vyberania  a úhrady miestnej dane alebo poplatku</t>
    </r>
  </si>
  <si>
    <r>
      <rPr>
        <sz val="8"/>
        <rFont val="Franklin Gothic Medium"/>
        <family val="2"/>
      </rPr>
      <t xml:space="preserve">29, § 36, § 43, § 51, § 59,
</t>
    </r>
    <r>
      <rPr>
        <sz val="8"/>
        <rFont val="Franklin Gothic Medium"/>
        <family val="2"/>
      </rPr>
      <t xml:space="preserve">§ 66, § 76, § 83, § 84 z. č.
</t>
    </r>
    <r>
      <rPr>
        <sz val="8"/>
        <rFont val="Franklin Gothic Medium"/>
        <family val="2"/>
      </rPr>
      <t>582/2004 Z. z.</t>
    </r>
  </si>
  <si>
    <r>
      <rPr>
        <sz val="8"/>
        <rFont val="Franklin Gothic Medium"/>
        <family val="2"/>
      </rPr>
      <t>v oblasti prevencie oznamuje termín konania povodňovej prehliadky zákonom stanoveným osobám</t>
    </r>
  </si>
  <si>
    <r>
      <rPr>
        <sz val="8"/>
        <rFont val="Franklin Gothic Medium"/>
        <family val="2"/>
      </rPr>
      <t>§ 26 ods. 3 písm.
a) bod 10 z. č. 7/2010 Z. z.</t>
    </r>
  </si>
  <si>
    <r>
      <rPr>
        <sz val="8"/>
        <rFont val="Franklin Gothic Medium"/>
        <family val="2"/>
      </rPr>
      <t>poskytuje elektronické služby daňovníkom na miestne dane a poplatky</t>
    </r>
  </si>
  <si>
    <r>
      <rPr>
        <sz val="8"/>
        <rFont val="Franklin Gothic Medium"/>
        <family val="2"/>
      </rPr>
      <t>§ 98b z. č. 582/2004 Z. z.</t>
    </r>
  </si>
  <si>
    <r>
      <rPr>
        <sz val="8"/>
        <rFont val="Franklin Gothic Medium"/>
        <family val="2"/>
      </rPr>
      <t>v oblasti prevencie sa zúčastňuje povodňových prehliadok na vodných tokoch, ktoré pretekajú cez katastrálne územie obce</t>
    </r>
  </si>
  <si>
    <r>
      <rPr>
        <sz val="8"/>
        <rFont val="Franklin Gothic Medium"/>
        <family val="2"/>
      </rPr>
      <t>§ 26 ods. 3 písm.
a) bod 11 z. č. 7/2010 Z. z.</t>
    </r>
  </si>
  <si>
    <r>
      <rPr>
        <sz val="8"/>
        <rFont val="Franklin Gothic Medium"/>
        <family val="2"/>
      </rPr>
      <t>vedie  analytickú  evidenciu  podľa  daňových  subjektov  a  jednotlivých  druhov daní</t>
    </r>
  </si>
  <si>
    <r>
      <rPr>
        <sz val="8"/>
        <rFont val="Franklin Gothic Medium"/>
        <family val="2"/>
      </rPr>
      <t xml:space="preserve">§ 2 ods. 2 z. č. 431/2002
</t>
    </r>
    <r>
      <rPr>
        <sz val="8"/>
        <rFont val="Franklin Gothic Medium"/>
        <family val="2"/>
      </rPr>
      <t xml:space="preserve">Z. z., opatrenie MF SR
</t>
    </r>
    <r>
      <rPr>
        <sz val="8"/>
        <rFont val="Franklin Gothic Medium"/>
        <family val="2"/>
      </rPr>
      <t>č. MF/16786/2007-31</t>
    </r>
  </si>
  <si>
    <r>
      <rPr>
        <sz val="8"/>
        <rFont val="Franklin Gothic Medium"/>
        <family val="2"/>
      </rPr>
      <t>počas povodňovej aktivity vyhlasuje a odvoláva za zákonom stanovených podmienok II. stupeň povodňovej aktivity a III. stupeň povodňovej aktivity pre územie obce</t>
    </r>
  </si>
  <si>
    <r>
      <rPr>
        <sz val="8"/>
        <rFont val="Franklin Gothic Medium"/>
        <family val="2"/>
      </rPr>
      <t>§ 26 ods. 3 písm.
b) bod 1 z. č. 7/2010 Z. z.</t>
    </r>
  </si>
  <si>
    <r>
      <rPr>
        <sz val="8"/>
        <rFont val="Franklin Gothic Medium"/>
        <family val="2"/>
      </rPr>
      <t>kontroluje a spracúva podané priznania k miestnym daniam, zapracúva ich do evidencie v tlačovej a elektronickej forme</t>
    </r>
  </si>
  <si>
    <r>
      <rPr>
        <sz val="8"/>
        <rFont val="Franklin Gothic Medium"/>
        <family val="2"/>
      </rPr>
      <t xml:space="preserve">§ 23 z. č. 563/2009 Z. z.
</t>
    </r>
    <r>
      <rPr>
        <sz val="8"/>
        <rFont val="Franklin Gothic Medium"/>
        <family val="2"/>
      </rPr>
      <t>v spoj. s § 11 vyhlášky č. 410/2015 Z. z.</t>
    </r>
  </si>
  <si>
    <r>
      <rPr>
        <sz val="8"/>
        <rFont val="Franklin Gothic Medium"/>
        <family val="2"/>
      </rPr>
      <t>počas povodňovej aktivity upozorňuje na nebezpečenstvo povodne obce smerom po prúde vodného toku</t>
    </r>
  </si>
  <si>
    <r>
      <rPr>
        <sz val="8"/>
        <rFont val="Franklin Gothic Medium"/>
        <family val="2"/>
      </rPr>
      <t>§ 26 ods. 3 písm.
b) bod 2 z. č. 7/2010 Z. z.</t>
    </r>
  </si>
  <si>
    <r>
      <rPr>
        <sz val="8"/>
        <rFont val="Franklin Gothic Medium"/>
        <family val="2"/>
      </rPr>
      <t xml:space="preserve">vykonáva  úkony  súvisiace   s plnením   oznamovacej   povinnosti  daňovníkov
</t>
    </r>
    <r>
      <rPr>
        <sz val="8"/>
        <rFont val="Franklin Gothic Medium"/>
        <family val="2"/>
      </rPr>
      <t>a poplatníkov</t>
    </r>
  </si>
  <si>
    <t>zriaďuje a vykonáva na svojom území hliadkovú službu počas III. stupňa povodňovej aktivity a počas mimoriadnej situácie, ak ju nie je schopná samostatne vykonávať, spolupracuje pri jej organizácii so správcom vodohospodársky významných vodných tokov a prípadne so
správcom drobného vodného toku</t>
  </si>
  <si>
    <r>
      <rPr>
        <sz val="8"/>
        <rFont val="Franklin Gothic Medium"/>
        <family val="2"/>
      </rPr>
      <t>§ 26 ods. 3 písm.
b) bod 3 z. č. 7/2010 Z. z.</t>
    </r>
  </si>
  <si>
    <r>
      <rPr>
        <sz val="8"/>
        <rFont val="Franklin Gothic Medium"/>
        <family val="2"/>
      </rPr>
      <t xml:space="preserve">kontroluje  včasnosť  a  správnosť  platenia  miestnych  daní  a poplatkov  a  zo
</t>
    </r>
    <r>
      <rPr>
        <sz val="8"/>
        <rFont val="Franklin Gothic Medium"/>
        <family val="2"/>
      </rPr>
      <t>zistených rozdielov predpisuje penále</t>
    </r>
  </si>
  <si>
    <r>
      <rPr>
        <sz val="8"/>
        <rFont val="Franklin Gothic Medium"/>
        <family val="2"/>
      </rPr>
      <t xml:space="preserve">§ 36, § 155 a § 156
</t>
    </r>
    <r>
      <rPr>
        <sz val="8"/>
        <rFont val="Franklin Gothic Medium"/>
        <family val="2"/>
      </rPr>
      <t>z. č. 563/2009 Z. z.</t>
    </r>
  </si>
  <si>
    <r>
      <rPr>
        <sz val="8"/>
        <rFont val="Franklin Gothic Medium"/>
        <family val="2"/>
      </rPr>
      <t>počas povodňovej aktivity dohliada, aby vlastníci, správcovia a užívatelia stavieb, objektov a zariadení na území obce, ktoré môžu byť ohrozené povodňou, vykonali opatrenia na ochranu pred povodňami podľa povodňového plánu záchranných prác</t>
    </r>
  </si>
  <si>
    <r>
      <rPr>
        <sz val="8"/>
        <rFont val="Franklin Gothic Medium"/>
        <family val="2"/>
      </rPr>
      <t>§ 26 ods. 3 písm.
b) bod 4 z. č. 7/2010 Z. z.</t>
    </r>
  </si>
  <si>
    <r>
      <rPr>
        <sz val="8"/>
        <rFont val="Franklin Gothic Medium"/>
        <family val="2"/>
      </rPr>
      <t>aktívne   vyhľadáva   nezdanené   predmety   dane,   napr.   lustráciou   katastra nehnuteľností alebo miestnym zisťovaním</t>
    </r>
  </si>
  <si>
    <r>
      <rPr>
        <sz val="8"/>
        <rFont val="Franklin Gothic Medium"/>
        <family val="2"/>
      </rPr>
      <t xml:space="preserve">§ 36 a § 37 z. č.
</t>
    </r>
    <r>
      <rPr>
        <sz val="8"/>
        <rFont val="Franklin Gothic Medium"/>
        <family val="2"/>
      </rPr>
      <t>563/2009 Z. z.</t>
    </r>
  </si>
  <si>
    <r>
      <rPr>
        <sz val="8"/>
        <rFont val="Franklin Gothic Medium"/>
        <family val="2"/>
      </rPr>
      <t>počas povodňovej aktivity vyžaduje od fyzických osôb osobnú pomoc na plnenie úloh pri ochrane pred povodňami, pokiaľ nejde o fyzické osoby oslobodené od osobných úkonov</t>
    </r>
  </si>
  <si>
    <r>
      <rPr>
        <sz val="8"/>
        <rFont val="Franklin Gothic Medium"/>
        <family val="2"/>
      </rPr>
      <t>§ 26 ods. 3 písm.
b) bod 5 z. č. 7/2010 Z. z.</t>
    </r>
  </si>
  <si>
    <r>
      <rPr>
        <sz val="8"/>
        <rFont val="Franklin Gothic Medium"/>
        <family val="2"/>
      </rPr>
      <t xml:space="preserve">vedie   evidenciu   nedoplatkov,   vymáha   nedoplatky   po   lehote   splatnosti
</t>
    </r>
    <r>
      <rPr>
        <sz val="8"/>
        <rFont val="Franklin Gothic Medium"/>
        <family val="2"/>
      </rPr>
      <t>prostredníctvom viacerých procesných úkonov z Daňového poriadku</t>
    </r>
  </si>
  <si>
    <r>
      <rPr>
        <sz val="8"/>
        <rFont val="Franklin Gothic Medium"/>
        <family val="2"/>
      </rPr>
      <t xml:space="preserve">§ 2 ods. 2 z. č. 431/2002
</t>
    </r>
    <r>
      <rPr>
        <sz val="8"/>
        <rFont val="Franklin Gothic Medium"/>
        <family val="2"/>
      </rPr>
      <t xml:space="preserve">Z. z., Opatrenie MF SR
</t>
    </r>
    <r>
      <rPr>
        <sz val="8"/>
        <rFont val="Franklin Gothic Medium"/>
        <family val="2"/>
      </rPr>
      <t xml:space="preserve">č. MF/16786/2007-31, §
</t>
    </r>
    <r>
      <rPr>
        <sz val="8"/>
        <rFont val="Franklin Gothic Medium"/>
        <family val="2"/>
      </rPr>
      <t>43 až § 48, § 80, § 88 a nasl. z. č. 563/2009 Z. z.</t>
    </r>
  </si>
  <si>
    <r>
      <rPr>
        <sz val="8"/>
        <rFont val="Franklin Gothic Medium"/>
        <family val="2"/>
      </rPr>
      <t>počas povodňovej aktivity ukladá povinnosť osobe poskytnúť vecné plnenie na zvládnutie úloh počas povodňovej situácie</t>
    </r>
  </si>
  <si>
    <r>
      <rPr>
        <sz val="8"/>
        <rFont val="Franklin Gothic Medium"/>
        <family val="2"/>
      </rPr>
      <t>§ 26 ods. 3 písm.
b) bod 6 z. č. 7/2010 Z. z.</t>
    </r>
  </si>
  <si>
    <r>
      <rPr>
        <sz val="8"/>
        <rFont val="Franklin Gothic Medium"/>
        <family val="2"/>
      </rPr>
      <t>zasiela výzvy na podanie priznania k miestnym daniam</t>
    </r>
  </si>
  <si>
    <r>
      <rPr>
        <sz val="8"/>
        <rFont val="Franklin Gothic Medium"/>
        <family val="2"/>
      </rPr>
      <t>§ 15 z. č. 563/2009 Z. z.</t>
    </r>
  </si>
  <si>
    <r>
      <rPr>
        <sz val="8"/>
        <rFont val="Franklin Gothic Medium"/>
        <family val="2"/>
      </rPr>
      <t>počas povodňovej aktivity vypracúva v čase III. stupňa povodňovej aktivity a mimoriadnej situácie priebežné správy o povodňovej situácii a predkladá ich okresnému úradu</t>
    </r>
  </si>
  <si>
    <r>
      <rPr>
        <sz val="8"/>
        <rFont val="Franklin Gothic Medium"/>
        <family val="2"/>
      </rPr>
      <t>§ 26 ods. 3 písm.
b) bod 7 z. č. 7/2010 Z. z.</t>
    </r>
  </si>
  <si>
    <r>
      <rPr>
        <sz val="8"/>
        <rFont val="Franklin Gothic Medium"/>
        <family val="2"/>
      </rPr>
      <t>zasiela výzvy na odstránenie nedostatkov daňového priznania</t>
    </r>
  </si>
  <si>
    <r>
      <rPr>
        <sz val="8"/>
        <rFont val="Franklin Gothic Medium"/>
        <family val="2"/>
      </rPr>
      <t>§ 17 z. č. 563/2009 Z. z.</t>
    </r>
  </si>
  <si>
    <r>
      <rPr>
        <sz val="8"/>
        <rFont val="Franklin Gothic Medium"/>
        <family val="2"/>
      </rPr>
      <t>počas povodňovej aktivity operatívne rieši problémy, ktoré sa vyskytli pri realizácii opatrení na ochranu pred povodňami</t>
    </r>
  </si>
  <si>
    <r>
      <rPr>
        <sz val="8"/>
        <rFont val="Franklin Gothic Medium"/>
        <family val="2"/>
      </rPr>
      <t>§ 26 ods. 3 písm.
b) bod 8 z. č. 7/2010 Z. z.</t>
    </r>
  </si>
  <si>
    <r>
      <rPr>
        <sz val="8"/>
        <rFont val="Franklin Gothic Medium"/>
        <family val="2"/>
      </rPr>
      <t>spisuje zápisnicu o ústnom pojednávaní a vydáva úradný záznam o vykonaní úkonu vo veci správy daní (§ 18 DP)</t>
    </r>
  </si>
  <si>
    <r>
      <rPr>
        <sz val="8"/>
        <rFont val="Franklin Gothic Medium"/>
        <family val="2"/>
      </rPr>
      <t>§ 18 z. č. 563/2009 Z. z.</t>
    </r>
  </si>
  <si>
    <r>
      <rPr>
        <sz val="8"/>
        <rFont val="Franklin Gothic Medium"/>
        <family val="2"/>
      </rPr>
      <t>po povodni zabezpečuje obnovenie základných podmienok pre život ľudí a pre hospodársku činnosť na povodňou zaplavenom území</t>
    </r>
  </si>
  <si>
    <r>
      <rPr>
        <sz val="8"/>
        <rFont val="Franklin Gothic Medium"/>
        <family val="2"/>
      </rPr>
      <t>§ 26 ods. 3 písm.
c) bod 1 z. č. 7/2010 Z. z.</t>
    </r>
  </si>
  <si>
    <r>
      <rPr>
        <sz val="8"/>
        <rFont val="Franklin Gothic Medium"/>
        <family val="2"/>
      </rPr>
      <t xml:space="preserve">predvoláva   osoby   nevyhnutné   pri   správe   daní,   prípadne   zabezpečuje
</t>
    </r>
    <r>
      <rPr>
        <sz val="8"/>
        <rFont val="Franklin Gothic Medium"/>
        <family val="2"/>
      </rPr>
      <t>predvedenie osoby cez žiadosť adresovanú na útvar PZ SR (§ 20 DP)</t>
    </r>
  </si>
  <si>
    <r>
      <rPr>
        <sz val="8"/>
        <rFont val="Franklin Gothic Medium"/>
        <family val="2"/>
      </rPr>
      <t>§ 20 z. č. 563/2009 Z. z.</t>
    </r>
  </si>
  <si>
    <r>
      <rPr>
        <sz val="8"/>
        <rFont val="Franklin Gothic Medium"/>
        <family val="2"/>
      </rPr>
      <t>po povodni vyhodnocuje povodňové škody na majetku obce a na majetku osôb, ktoré vznikli v katastrálnom území obce,</t>
    </r>
  </si>
  <si>
    <r>
      <rPr>
        <sz val="8"/>
        <rFont val="Franklin Gothic Medium"/>
        <family val="2"/>
      </rPr>
      <t>§ 26 ods. 3 písm.
c) bod 2 z. č. 7/2010 Z. z.</t>
    </r>
  </si>
  <si>
    <r>
      <rPr>
        <sz val="8"/>
        <rFont val="Franklin Gothic Medium"/>
        <family val="2"/>
      </rPr>
      <t>výzvou vyžaduje písomnosti, listiny a iné dôkazy pri správe daní od ktorejkoľvek osoby, ktorá nimi disponuje</t>
    </r>
  </si>
  <si>
    <r>
      <rPr>
        <sz val="8"/>
        <rFont val="Franklin Gothic Medium"/>
        <family val="2"/>
      </rPr>
      <t>§ 26 z. č. 563/2009 Z. z.</t>
    </r>
  </si>
  <si>
    <r>
      <rPr>
        <sz val="8"/>
        <rFont val="Franklin Gothic Medium"/>
        <family val="2"/>
      </rPr>
      <t>po povodni vypracúva súhrnnú správu o priebehu povodní, ich následkoch a vykonaných opatreniach a  predkladá ju okresnému úradu</t>
    </r>
  </si>
  <si>
    <r>
      <rPr>
        <sz val="8"/>
        <rFont val="Franklin Gothic Medium"/>
        <family val="2"/>
      </rPr>
      <t>§ 26 ods. 3 písm.
c) bod 3 z. č. 7/2010 Z. z.</t>
    </r>
  </si>
  <si>
    <r>
      <rPr>
        <sz val="8"/>
        <rFont val="Franklin Gothic Medium"/>
        <family val="2"/>
      </rPr>
      <t>vykonáva miestne zisťovanie</t>
    </r>
  </si>
  <si>
    <r>
      <rPr>
        <sz val="8"/>
        <rFont val="Franklin Gothic Medium"/>
        <family val="2"/>
      </rPr>
      <t xml:space="preserve">§ 37 až § 39 z. č.
</t>
    </r>
    <r>
      <rPr>
        <sz val="8"/>
        <rFont val="Franklin Gothic Medium"/>
        <family val="2"/>
      </rPr>
      <t>563/2009 Z. z.</t>
    </r>
  </si>
  <si>
    <r>
      <rPr>
        <sz val="8"/>
        <rFont val="Franklin Gothic Medium"/>
        <family val="2"/>
      </rPr>
      <t>poskytuje správcovi vodohospodársky významných vodných tokov alebo poverenej osobe informácie z územnoplánovacej dokumentácie a prípadne ďalšie informácie, ktoré môžu prispieť k vypracovaniu, prehodnocovaniu a aktualizácii predbežného hodnotenia povodňového rizika</t>
    </r>
  </si>
  <si>
    <r>
      <rPr>
        <sz val="8"/>
        <rFont val="Franklin Gothic Medium"/>
        <family val="2"/>
      </rPr>
      <t>§ 26 ods. 4 písm. a) z. č. 7/2010 Z. z.</t>
    </r>
  </si>
  <si>
    <r>
      <rPr>
        <sz val="8"/>
        <rFont val="Franklin Gothic Medium"/>
        <family val="2"/>
      </rPr>
      <t>vykonáva   daňovú   kontrolu   vrátane   vydávania   protokolu   z uskutočnenej daňovej kontroly</t>
    </r>
  </si>
  <si>
    <r>
      <rPr>
        <sz val="8"/>
        <rFont val="Franklin Gothic Medium"/>
        <family val="2"/>
      </rPr>
      <t xml:space="preserve">§ 44 až § 47a z. č.
</t>
    </r>
    <r>
      <rPr>
        <sz val="8"/>
        <rFont val="Franklin Gothic Medium"/>
        <family val="2"/>
      </rPr>
      <t>563/2009 Z. z.</t>
    </r>
  </si>
  <si>
    <r>
      <rPr>
        <sz val="8"/>
        <rFont val="Franklin Gothic Medium"/>
        <family val="2"/>
      </rPr>
      <t>poskytuje správcovi vodohospodársky významných vodných tokov alebo poverenej osobe podklady potrebné na vyhotovenie, prehodnotenie a aktualizáciu mapy povodňového rizika</t>
    </r>
  </si>
  <si>
    <r>
      <rPr>
        <sz val="8"/>
        <rFont val="Franklin Gothic Medium"/>
        <family val="2"/>
      </rPr>
      <t>§ 26 ods. 4 písm. b) z. č. 7/2010 Z. z.</t>
    </r>
  </si>
  <si>
    <r>
      <rPr>
        <sz val="8"/>
        <rFont val="Franklin Gothic Medium"/>
        <family val="2"/>
      </rPr>
      <t>určuje výšku daňovej povinnosti podľa pomôcok</t>
    </r>
  </si>
  <si>
    <r>
      <rPr>
        <sz val="8"/>
        <rFont val="Franklin Gothic Medium"/>
        <family val="2"/>
      </rPr>
      <t>§48 z. č. 563/2009 Z. z.</t>
    </r>
  </si>
  <si>
    <r>
      <rPr>
        <sz val="8"/>
        <rFont val="Franklin Gothic Medium"/>
        <family val="2"/>
      </rPr>
      <t>koordinuje povoľovanie stavieb a určovanie
regulatívov priestorového usporiadania
a funkčného využívania územia v územnom pláne obce alebo v územnom pláne zóny s opatreniami na ochranu pred povodňami, ktoré sú uvedené v schválenom pláne manažmentu povodňového rizika</t>
    </r>
  </si>
  <si>
    <r>
      <rPr>
        <sz val="8"/>
        <rFont val="Franklin Gothic Medium"/>
        <family val="2"/>
      </rPr>
      <t>§ 26 ods. 4 písm. c) z. č. 7/2010 Z. z.</t>
    </r>
  </si>
  <si>
    <r>
      <rPr>
        <sz val="8"/>
        <rFont val="Franklin Gothic Medium"/>
        <family val="2"/>
      </rPr>
      <t>vydáva predbežné opatrenia</t>
    </r>
  </si>
  <si>
    <r>
      <rPr>
        <sz val="8"/>
        <rFont val="Franklin Gothic Medium"/>
        <family val="2"/>
      </rPr>
      <t>§ 50 z. č. 563/2009 Z. z.</t>
    </r>
  </si>
  <si>
    <r>
      <rPr>
        <sz val="8"/>
        <rFont val="Franklin Gothic Medium"/>
        <family val="2"/>
      </rPr>
      <t>zabezpečuje vyznačenie všetkých záplavových čiar zobrazených na mapách povodňového ohrozenia do územného plánu obce alebo územného plánu zóny pri najbližšom preskúmavaní schváleného územného plánu podľa osobitného predpisu;</t>
    </r>
  </si>
  <si>
    <r>
      <rPr>
        <sz val="8"/>
        <rFont val="Franklin Gothic Medium"/>
        <family val="2"/>
      </rPr>
      <t>§ 26 ods. 4 písm. d) z. č. 7/2010 Z. z.</t>
    </r>
  </si>
  <si>
    <r>
      <rPr>
        <sz val="8"/>
        <rFont val="Franklin Gothic Medium"/>
        <family val="2"/>
      </rPr>
      <t>ukladá daňovému subjektu povinnosť viesť záznamovú povinnosť nad rámec evidencie ustanovenej osobitnými predpismi</t>
    </r>
  </si>
  <si>
    <r>
      <rPr>
        <sz val="8"/>
        <rFont val="Franklin Gothic Medium"/>
        <family val="2"/>
      </rPr>
      <t>§ 51 z. č. 563/2009 Z. z.</t>
    </r>
  </si>
  <si>
    <r>
      <rPr>
        <sz val="8"/>
        <rFont val="Franklin Gothic Medium"/>
        <family val="2"/>
      </rPr>
      <t>žiada správcu vodohospodársky významného vodného toku o vypracovanie návrhu rozsahu inundačného územia alebo o navrhnutie zmeny rozsahu inundačného územia na obstaranie územného plánu obce alebo územného plánu zóny v blízkosti neohradzovaného vodného toku, jeho zmeny alebo doplnku</t>
    </r>
  </si>
  <si>
    <r>
      <rPr>
        <sz val="8"/>
        <rFont val="Franklin Gothic Medium"/>
        <family val="2"/>
      </rPr>
      <t>§ 26 ods. 4 písm. e) z. č. 7/2010 Z. z.</t>
    </r>
  </si>
  <si>
    <r>
      <rPr>
        <sz val="8"/>
        <rFont val="Franklin Gothic Medium"/>
        <family val="2"/>
      </rPr>
      <t>vydáva  rozhodnutia  o odklade  platenia  dane   a povolení  platenia  dane   v splátkach (podľa hmotnoprávnych predpisov)</t>
    </r>
  </si>
  <si>
    <r>
      <rPr>
        <sz val="8"/>
        <rFont val="Franklin Gothic Medium"/>
        <family val="2"/>
      </rPr>
      <t>§ 57 z. č. 563/2009 Z. z.</t>
    </r>
  </si>
  <si>
    <r>
      <rPr>
        <sz val="8"/>
        <rFont val="Franklin Gothic Medium"/>
        <family val="2"/>
      </rPr>
      <t>spolupracuje so správcom vodohospodársky významných vodných tokov a s poverenými osobami pri vypracúvaní, prehodnocovaní a aktualizácii plánu manažmentu povodňového rizika</t>
    </r>
  </si>
  <si>
    <r>
      <rPr>
        <sz val="8"/>
        <rFont val="Franklin Gothic Medium"/>
        <family val="2"/>
      </rPr>
      <t>§ 26 ods. 4 písm. f) z. č. 7/2010 Z. z.</t>
    </r>
  </si>
  <si>
    <r>
      <rPr>
        <sz val="8"/>
        <rFont val="Franklin Gothic Medium"/>
        <family val="2"/>
      </rPr>
      <t>prerušuje a zastavuje daňové konanie</t>
    </r>
  </si>
  <si>
    <r>
      <rPr>
        <sz val="8"/>
        <rFont val="Franklin Gothic Medium"/>
        <family val="2"/>
      </rPr>
      <t xml:space="preserve">§ 61 a § 62 z. č.
</t>
    </r>
    <r>
      <rPr>
        <sz val="8"/>
        <rFont val="Franklin Gothic Medium"/>
        <family val="2"/>
      </rPr>
      <t>563/2009 Z. z.</t>
    </r>
  </si>
  <si>
    <r>
      <rPr>
        <sz val="8"/>
        <rFont val="Franklin Gothic Medium"/>
        <family val="2"/>
      </rPr>
      <t>vyhlasuje a odvoláva mimoriadnu situáciu, ak hrozí bezprostredné ohrozenie životov, zdravia, majetku, kultúrneho dedičstva alebo životného prostredia povodňou a ihneď o tom informuje príslušné orgány</t>
    </r>
  </si>
  <si>
    <r>
      <rPr>
        <sz val="8"/>
        <rFont val="Franklin Gothic Medium"/>
        <family val="2"/>
      </rPr>
      <t>§ 26 ods. 5 písm. a) z. č. 7/2010 Z. z.</t>
    </r>
  </si>
  <si>
    <r>
      <rPr>
        <sz val="8"/>
        <rFont val="Franklin Gothic Medium"/>
        <family val="2"/>
      </rPr>
      <t>vydáva rozhodnutia o vyrubení dane, ukladá ďalšie povinnosti a priznáva práva vo veci správy daní a vydáva nulitné rozhodnutie</t>
    </r>
  </si>
  <si>
    <r>
      <rPr>
        <sz val="8"/>
        <rFont val="Franklin Gothic Medium"/>
        <family val="2"/>
      </rPr>
      <t xml:space="preserve">§ 63 a § 64 z. č.
</t>
    </r>
    <r>
      <rPr>
        <sz val="8"/>
        <rFont val="Franklin Gothic Medium"/>
        <family val="2"/>
      </rPr>
      <t>563/2009 Z. z.</t>
    </r>
  </si>
  <si>
    <r>
      <rPr>
        <sz val="8"/>
        <rFont val="Franklin Gothic Medium"/>
        <family val="2"/>
      </rPr>
      <t>zabezpečuje v rámci svojich možností vybavenie obecného hasičského zboru potrebnými prostriedkami a výstrojom na výkon povodňových záchranných prác podľa osobitného predpisu</t>
    </r>
  </si>
  <si>
    <r>
      <rPr>
        <sz val="8"/>
        <rFont val="Franklin Gothic Medium"/>
        <family val="2"/>
      </rPr>
      <t>§ 26 ods. 5 písm. b) z. č. 7/2010 Z. z.</t>
    </r>
  </si>
  <si>
    <r>
      <rPr>
        <sz val="8"/>
        <rFont val="Franklin Gothic Medium"/>
        <family val="2"/>
      </rPr>
      <t>vykonáva vyrubovacie konanie a vydáva rozhodnutie v skrátenom vyrubovacom konaní</t>
    </r>
  </si>
  <si>
    <r>
      <rPr>
        <sz val="8"/>
        <rFont val="Franklin Gothic Medium"/>
        <family val="2"/>
      </rPr>
      <t xml:space="preserve">§ 68 a § 68a z. č.
</t>
    </r>
    <r>
      <rPr>
        <sz val="8"/>
        <rFont val="Franklin Gothic Medium"/>
        <family val="2"/>
      </rPr>
      <t>563/2009 Z. z.</t>
    </r>
  </si>
  <si>
    <r>
      <rPr>
        <sz val="8"/>
        <rFont val="Franklin Gothic Medium"/>
        <family val="2"/>
      </rPr>
      <t>poskytuje obyvateľovi obce nevyhnutnú okamžitú pomoc v jeho náhlej núdzi spôsobenej povodňou podľa osobitného predpisu</t>
    </r>
  </si>
  <si>
    <r>
      <rPr>
        <sz val="8"/>
        <rFont val="Franklin Gothic Medium"/>
        <family val="2"/>
      </rPr>
      <t>§ 26 ods. 5 písm. c) z. č. 7/2010 Z. z.</t>
    </r>
  </si>
  <si>
    <r>
      <rPr>
        <sz val="8"/>
        <rFont val="Franklin Gothic Medium"/>
        <family val="2"/>
      </rPr>
      <t>poskytuje úľavy na dani a odpúšťa daňové nedoplatky na dani</t>
    </r>
  </si>
  <si>
    <r>
      <rPr>
        <sz val="8"/>
        <rFont val="Franklin Gothic Medium"/>
        <family val="2"/>
      </rPr>
      <t>§ 70 z. č. 563/2009 Z. z.</t>
    </r>
  </si>
  <si>
    <r>
      <rPr>
        <sz val="8"/>
        <rFont val="Franklin Gothic Medium"/>
        <family val="2"/>
      </rPr>
      <t xml:space="preserve">rozhoduje ako prvostupňový orgán pri odvolaní daňového subjektu/poplatníka,
</t>
    </r>
    <r>
      <rPr>
        <sz val="8"/>
        <rFont val="Franklin Gothic Medium"/>
        <family val="2"/>
      </rPr>
      <t>resp. postupuje veci v daňovom konaní druhostupňovému orgánu</t>
    </r>
  </si>
  <si>
    <r>
      <rPr>
        <sz val="8"/>
        <rFont val="Franklin Gothic Medium"/>
        <family val="2"/>
      </rPr>
      <t xml:space="preserve">§ 72 až § 74 z. č.
</t>
    </r>
    <r>
      <rPr>
        <sz val="8"/>
        <rFont val="Franklin Gothic Medium"/>
        <family val="2"/>
      </rPr>
      <t>563/2009 Z. z.</t>
    </r>
  </si>
  <si>
    <r>
      <rPr>
        <sz val="8"/>
        <rFont val="Franklin Gothic Medium"/>
        <family val="2"/>
      </rPr>
      <t>obnovuje ukončené daňové konania</t>
    </r>
  </si>
  <si>
    <r>
      <rPr>
        <sz val="8"/>
        <rFont val="Franklin Gothic Medium"/>
        <family val="2"/>
      </rPr>
      <t>§ 75 z. č. 563/2009 Z. z.</t>
    </r>
  </si>
  <si>
    <r>
      <rPr>
        <sz val="8"/>
        <rFont val="Franklin Gothic Medium"/>
        <family val="2"/>
      </rPr>
      <t>preskúmava rozhodnutia mimo odvolacieho konania v pozícii prvostupňového orgánu</t>
    </r>
  </si>
  <si>
    <r>
      <rPr>
        <sz val="8"/>
        <rFont val="Franklin Gothic Medium"/>
        <family val="2"/>
      </rPr>
      <t>§ 77  z. č. 563/2009 Z. z.</t>
    </r>
  </si>
  <si>
    <r>
      <rPr>
        <sz val="8"/>
        <rFont val="Franklin Gothic Medium"/>
        <family val="2"/>
      </rPr>
      <t>vracia daňové preplatky alebo preplatky na poplatku na žiadosť daňovníka</t>
    </r>
  </si>
  <si>
    <r>
      <rPr>
        <sz val="8"/>
        <rFont val="Franklin Gothic Medium"/>
        <family val="2"/>
      </rPr>
      <t xml:space="preserve">§ 79 z. č. 563/2009 Z. z. a
</t>
    </r>
    <r>
      <rPr>
        <sz val="8"/>
        <rFont val="Franklin Gothic Medium"/>
        <family val="2"/>
      </rPr>
      <t xml:space="preserve">§ 98a ods. 3 z.
</t>
    </r>
    <r>
      <rPr>
        <sz val="8"/>
        <rFont val="Franklin Gothic Medium"/>
        <family val="2"/>
      </rPr>
      <t>č. 582/2004 Z. z.</t>
    </r>
  </si>
  <si>
    <r>
      <rPr>
        <sz val="8"/>
        <rFont val="Franklin Gothic Medium"/>
        <family val="2"/>
      </rPr>
      <t xml:space="preserve">zasiela   výzvy   na   zaplatenie   daňového   nedoplatku   alebo   nedoplatku   na
</t>
    </r>
    <r>
      <rPr>
        <sz val="8"/>
        <rFont val="Franklin Gothic Medium"/>
        <family val="2"/>
      </rPr>
      <t>poplatku</t>
    </r>
  </si>
  <si>
    <r>
      <rPr>
        <sz val="8"/>
        <rFont val="Franklin Gothic Medium"/>
        <family val="2"/>
      </rPr>
      <t>§ 80 z. č. 563/2009 Z. z.</t>
    </r>
  </si>
  <si>
    <r>
      <rPr>
        <sz val="8"/>
        <rFont val="Franklin Gothic Medium"/>
        <family val="2"/>
      </rPr>
      <t>uplatňuje záložné právo na zabezpečenie daňového nedoplatku</t>
    </r>
  </si>
  <si>
    <r>
      <rPr>
        <sz val="8"/>
        <rFont val="Franklin Gothic Medium"/>
        <family val="2"/>
      </rPr>
      <t>§ 81 z. č. 563/2009 Z. z.</t>
    </r>
  </si>
  <si>
    <r>
      <rPr>
        <sz val="8"/>
        <rFont val="Franklin Gothic Medium"/>
        <family val="2"/>
      </rPr>
      <t>rozhoduje o zániku daňového nedoplatku</t>
    </r>
  </si>
  <si>
    <r>
      <rPr>
        <sz val="8"/>
        <rFont val="Franklin Gothic Medium"/>
        <family val="2"/>
      </rPr>
      <t>§ 84 z. č. 563/2009 Z. z.</t>
    </r>
  </si>
  <si>
    <r>
      <rPr>
        <sz val="8"/>
        <rFont val="Franklin Gothic Medium"/>
        <family val="2"/>
      </rPr>
      <t>vykonáva  daňové  exekučné  konanie,  obec  má  však  kompetenciu  daňový nedoplatok    vymáhať    aj    podľa    Exekučného    poriadku    prostredníctvom exekútorského úradu</t>
    </r>
  </si>
  <si>
    <r>
      <rPr>
        <sz val="8"/>
        <rFont val="Franklin Gothic Medium"/>
        <family val="2"/>
      </rPr>
      <t xml:space="preserve">§ 88 a nasl., § 148a
</t>
    </r>
    <r>
      <rPr>
        <sz val="8"/>
        <rFont val="Franklin Gothic Medium"/>
        <family val="2"/>
      </rPr>
      <t>z. č. 563/2009 Z. z.</t>
    </r>
  </si>
  <si>
    <r>
      <rPr>
        <sz val="8"/>
        <rFont val="Franklin Gothic Medium"/>
        <family val="2"/>
      </rPr>
      <t>ukladá sankcie za porušenie daňových povinností daňovníka alebo povinností poplatníka  a ukladá úroky z omeškania</t>
    </r>
  </si>
  <si>
    <r>
      <rPr>
        <sz val="8"/>
        <rFont val="Franklin Gothic Medium"/>
        <family val="2"/>
      </rPr>
      <t>§ 155 a § 156 z. č.  63/2009 Z. z.</t>
    </r>
  </si>
  <si>
    <r>
      <rPr>
        <sz val="8"/>
        <rFont val="Franklin Gothic Medium"/>
        <family val="2"/>
      </rPr>
      <t xml:space="preserve">poskytuje  úľavy  zo  sankcie  alebo  odpúšťa  sankcie  na  žiadosť  daňového
</t>
    </r>
    <r>
      <rPr>
        <sz val="8"/>
        <rFont val="Franklin Gothic Medium"/>
        <family val="2"/>
      </rPr>
      <t>subjektu</t>
    </r>
  </si>
  <si>
    <r>
      <rPr>
        <sz val="8"/>
        <rFont val="Franklin Gothic Medium"/>
        <family val="2"/>
      </rPr>
      <t>§ 157 z. č. 563/2009 Z. z.</t>
    </r>
  </si>
  <si>
    <r>
      <rPr>
        <sz val="8"/>
        <rFont val="Franklin Gothic Medium"/>
        <family val="2"/>
      </rPr>
      <t>dodržiava daňové tajomstvo</t>
    </r>
  </si>
  <si>
    <r>
      <rPr>
        <sz val="8"/>
        <rFont val="Franklin Gothic Medium"/>
        <family val="2"/>
      </rPr>
      <t>§ 11 z. č. 563/2009 Z. z.</t>
    </r>
  </si>
  <si>
    <r>
      <rPr>
        <sz val="8"/>
        <rFont val="Franklin Gothic Medium"/>
        <family val="2"/>
      </rPr>
      <t>umožňuje nazerať do spisov</t>
    </r>
  </si>
  <si>
    <r>
      <rPr>
        <sz val="8"/>
        <rFont val="Franklin Gothic Medium"/>
        <family val="2"/>
      </rPr>
      <t>§ 23 z. č. 563/2009 Z. z.</t>
    </r>
  </si>
  <si>
    <r>
      <rPr>
        <sz val="8"/>
        <rFont val="Franklin Gothic Medium"/>
        <family val="2"/>
      </rPr>
      <t>doručuje písomnosti elektronickými prostriedkami povinným osobám spôsobmi ustanovenými v zákone o e-Governmente</t>
    </r>
  </si>
  <si>
    <r>
      <rPr>
        <sz val="8"/>
        <rFont val="Franklin Gothic Medium"/>
        <family val="2"/>
      </rPr>
      <t>§ 32 z. č. 563/2009 Z. z.</t>
    </r>
  </si>
  <si>
    <r>
      <rPr>
        <sz val="8"/>
        <rFont val="Franklin Gothic Medium"/>
        <family val="2"/>
      </rPr>
      <t>dodržuje   lehoty   na   vydanie   rozhodnutia,   inak   sa   uložia   opatrenia   proti nečinnosti</t>
    </r>
  </si>
  <si>
    <r>
      <rPr>
        <sz val="8"/>
        <rFont val="Franklin Gothic Medium"/>
        <family val="2"/>
      </rPr>
      <t xml:space="preserve">§ 65 a § 66 z. č.
</t>
    </r>
    <r>
      <rPr>
        <sz val="8"/>
        <rFont val="Franklin Gothic Medium"/>
        <family val="2"/>
      </rPr>
      <t>563/2009 Z. z.</t>
    </r>
  </si>
  <si>
    <r>
      <rPr>
        <sz val="8"/>
        <rFont val="Franklin Gothic Medium"/>
        <family val="2"/>
      </rPr>
      <t xml:space="preserve">spracúva   návrhy   všeobecne   záväzných   nariadení   a zásady   hospodárenia
</t>
    </r>
    <r>
      <rPr>
        <sz val="8"/>
        <rFont val="Franklin Gothic Medium"/>
        <family val="2"/>
      </rPr>
      <t>s majetkom obce</t>
    </r>
  </si>
  <si>
    <r>
      <rPr>
        <sz val="8"/>
        <rFont val="Franklin Gothic Medium"/>
        <family val="2"/>
      </rPr>
      <t xml:space="preserve">§ 6 ods. 1 z. č. 369/1990 Zb. a § 9 ods. 1 z. č.
</t>
    </r>
    <r>
      <rPr>
        <sz val="8"/>
        <rFont val="Franklin Gothic Medium"/>
        <family val="2"/>
      </rPr>
      <t>138/1991 Zb.</t>
    </r>
  </si>
  <si>
    <r>
      <rPr>
        <sz val="8"/>
        <rFont val="Franklin Gothic Medium"/>
        <family val="2"/>
      </rPr>
      <t>zabezpečuje  inventarizáciu a evidenciu hnuteľného  a nehnuteľného  majetku mesta  a dokumentáciu  k nej  (projektová  dokumentácia,  geometrické  plány, listy vlastníctva, znalecké posudky)</t>
    </r>
  </si>
  <si>
    <r>
      <rPr>
        <sz val="8"/>
        <rFont val="Franklin Gothic Medium"/>
        <family val="2"/>
      </rPr>
      <t xml:space="preserve">§ 9 ods. 1 z. č. 138/1991 Zb. v spoj. s § 2 ods. 2
</t>
    </r>
    <r>
      <rPr>
        <sz val="8"/>
        <rFont val="Franklin Gothic Medium"/>
        <family val="2"/>
      </rPr>
      <t>z. č.  31/2002 Z. z.</t>
    </r>
  </si>
  <si>
    <r>
      <rPr>
        <sz val="8"/>
        <rFont val="Franklin Gothic Medium"/>
        <family val="2"/>
      </rPr>
      <t>vedie evidencie mestského nájomného bytového fondu</t>
    </r>
  </si>
  <si>
    <r>
      <rPr>
        <sz val="8"/>
        <rFont val="Franklin Gothic Medium"/>
        <family val="2"/>
      </rPr>
      <t xml:space="preserve">§ 9 ods. 1 z. č. 138/1991 Zb. v spoj. s § 2 ods. 2
</t>
    </r>
    <r>
      <rPr>
        <sz val="8"/>
        <rFont val="Franklin Gothic Medium"/>
        <family val="2"/>
      </rPr>
      <t>z. č. 431/2002 Z. z.</t>
    </r>
  </si>
  <si>
    <r>
      <rPr>
        <sz val="8"/>
        <rFont val="Franklin Gothic Medium"/>
        <family val="2"/>
      </rPr>
      <t>vytvára odpisový plán majetku obce a vedie zostatkovú hodnotu majetku obce</t>
    </r>
  </si>
  <si>
    <r>
      <rPr>
        <sz val="8"/>
        <rFont val="Franklin Gothic Medium"/>
        <family val="2"/>
      </rPr>
      <t xml:space="preserve">§ 2 ods. 2 z. č. 431/2002
</t>
    </r>
    <r>
      <rPr>
        <sz val="8"/>
        <rFont val="Franklin Gothic Medium"/>
        <family val="2"/>
      </rPr>
      <t xml:space="preserve">Z. z., Opatrenie MF SR
</t>
    </r>
    <r>
      <rPr>
        <sz val="8"/>
        <rFont val="Franklin Gothic Medium"/>
        <family val="2"/>
      </rPr>
      <t>č. MF/16786/2007-31</t>
    </r>
  </si>
  <si>
    <r>
      <rPr>
        <sz val="8"/>
        <rFont val="Franklin Gothic Medium"/>
        <family val="2"/>
      </rPr>
      <t>predkladá  návrhy  na  vyraďovanie  majetku  mesta  a  pripravuje  návrhy  na nakladanie s vyradeným majetkom</t>
    </r>
  </si>
  <si>
    <r>
      <rPr>
        <sz val="8"/>
        <rFont val="Franklin Gothic Medium"/>
        <family val="2"/>
      </rPr>
      <t xml:space="preserve">§ 7a ods. 2 písm. c) a d) z. č. 138/1991 Zb. v spoj. s § 2 ods. 2 z. č.
</t>
    </r>
    <r>
      <rPr>
        <sz val="8"/>
        <rFont val="Franklin Gothic Medium"/>
        <family val="2"/>
      </rPr>
      <t>431/2002 Z. z.</t>
    </r>
  </si>
  <si>
    <r>
      <rPr>
        <sz val="8"/>
        <rFont val="Franklin Gothic Medium"/>
        <family val="2"/>
      </rPr>
      <t>pripravuje   a zabezpečuje   verejné   obchodné   súťaže,   dobrovoľné   dražby týkajúce sa majetku obce na ich predaj alebo prenájom</t>
    </r>
  </si>
  <si>
    <r>
      <rPr>
        <sz val="8"/>
        <rFont val="Franklin Gothic Medium"/>
        <family val="2"/>
      </rPr>
      <t xml:space="preserve">§ 9a ods. 1 písm. a) a b)
</t>
    </r>
    <r>
      <rPr>
        <sz val="8"/>
        <rFont val="Franklin Gothic Medium"/>
        <family val="2"/>
      </rPr>
      <t>z. č. 138/1991 Zb.</t>
    </r>
  </si>
  <si>
    <r>
      <rPr>
        <sz val="8"/>
        <rFont val="Franklin Gothic Medium"/>
        <family val="2"/>
      </rPr>
      <t>vedie zoznam žiadateľov o prevod a prenájom nehnuteľností z majetku obce</t>
    </r>
  </si>
  <si>
    <r>
      <rPr>
        <sz val="8"/>
        <rFont val="Franklin Gothic Medium"/>
        <family val="2"/>
      </rPr>
      <t xml:space="preserve">§ 9 ods. 1 z. č. 138/1991
</t>
    </r>
    <r>
      <rPr>
        <sz val="8"/>
        <rFont val="Franklin Gothic Medium"/>
        <family val="2"/>
      </rPr>
      <t>Zb.</t>
    </r>
  </si>
  <si>
    <r>
      <rPr>
        <sz val="8"/>
        <rFont val="Franklin Gothic Medium"/>
        <family val="2"/>
      </rPr>
      <t>vyhotovuje   návrhy   kúpnych   zmlúv,   nájomných   zmlúv,   zámenných   zmlúv, zabezpečuje registráciu týchto zmlúv a vedie ich evidenciu</t>
    </r>
  </si>
  <si>
    <r>
      <rPr>
        <sz val="8"/>
        <rFont val="Franklin Gothic Medium"/>
        <family val="2"/>
      </rPr>
      <t xml:space="preserve">§ 7 ods. 2 z. č. 138/1991
</t>
    </r>
    <r>
      <rPr>
        <sz val="8"/>
        <rFont val="Franklin Gothic Medium"/>
        <family val="2"/>
      </rPr>
      <t>Zb.</t>
    </r>
  </si>
  <si>
    <r>
      <rPr>
        <sz val="8"/>
        <rFont val="Franklin Gothic Medium"/>
        <family val="2"/>
      </rPr>
      <t xml:space="preserve">sleduje  zákonnosti  dokumentov  mesta  schvaľovaných  vo  forme  nariadení
</t>
    </r>
    <r>
      <rPr>
        <sz val="8"/>
        <rFont val="Franklin Gothic Medium"/>
        <family val="2"/>
      </rPr>
      <t>a uznesení</t>
    </r>
  </si>
  <si>
    <r>
      <rPr>
        <sz val="8"/>
        <rFont val="Franklin Gothic Medium"/>
        <family val="2"/>
      </rPr>
      <t>§ 9a z. č. 138/1991 Zb.</t>
    </r>
  </si>
  <si>
    <r>
      <rPr>
        <sz val="8"/>
        <rFont val="Franklin Gothic Medium"/>
        <family val="2"/>
      </rPr>
      <t xml:space="preserve">vedie   evidenciu   nájomcov   bytových   a nebytových   priestorov,   pozemkov
</t>
    </r>
    <r>
      <rPr>
        <sz val="8"/>
        <rFont val="Franklin Gothic Medium"/>
        <family val="2"/>
      </rPr>
      <t>a stavieb vo vlastníctve obce</t>
    </r>
  </si>
  <si>
    <r>
      <rPr>
        <sz val="8"/>
        <rFont val="Franklin Gothic Medium"/>
        <family val="2"/>
      </rPr>
      <t>sleduje   finančné   plnenie   z  nájomných   zmlúv,  prípadne   iných   zmluvných záväzkov</t>
    </r>
  </si>
  <si>
    <r>
      <rPr>
        <sz val="8"/>
        <rFont val="Franklin Gothic Medium"/>
        <family val="2"/>
      </rPr>
      <t>§ 9 ods. 1 z. č. 138/1991 Zb.</t>
    </r>
  </si>
  <si>
    <r>
      <rPr>
        <sz val="8"/>
        <rFont val="Franklin Gothic Medium"/>
        <family val="2"/>
      </rPr>
      <t>procesne    zabezpečuje    prípravu    exekučného    konania    na    vymáhanie pohľadávok obce</t>
    </r>
  </si>
  <si>
    <r>
      <rPr>
        <sz val="8"/>
        <rFont val="Franklin Gothic Medium"/>
        <family val="2"/>
      </rPr>
      <t>vedie agendu súvisiacu so zverením nehnuteľného majetku do správy obecným organizáciám, úkony o zrušení správy majetku mesta</t>
    </r>
  </si>
  <si>
    <r>
      <rPr>
        <sz val="8"/>
        <rFont val="Franklin Gothic Medium"/>
        <family val="2"/>
      </rPr>
      <t xml:space="preserve">usporadúva  majetkové  práva  k pozemkom  s  infraštruktúrou  vo  vlastníctve
</t>
    </r>
    <r>
      <rPr>
        <sz val="8"/>
        <rFont val="Franklin Gothic Medium"/>
        <family val="2"/>
      </rPr>
      <t>obce</t>
    </r>
  </si>
  <si>
    <r>
      <rPr>
        <sz val="8"/>
        <rFont val="Franklin Gothic Medium"/>
        <family val="2"/>
      </rPr>
      <t xml:space="preserve">§ 4 ods. 3 písm. a)
</t>
    </r>
    <r>
      <rPr>
        <sz val="8"/>
        <rFont val="Franklin Gothic Medium"/>
        <family val="2"/>
      </rPr>
      <t>z. č. 369/1990 Zb.</t>
    </r>
  </si>
  <si>
    <r>
      <rPr>
        <sz val="8"/>
        <rFont val="Franklin Gothic Medium"/>
        <family val="2"/>
      </rPr>
      <t xml:space="preserve">zabezpečuje poistenie majetku obce – poistné zmluvy, sledovanie a uhrádzanie
</t>
    </r>
    <r>
      <rPr>
        <sz val="8"/>
        <rFont val="Franklin Gothic Medium"/>
        <family val="2"/>
      </rPr>
      <t>platieb</t>
    </r>
  </si>
  <si>
    <r>
      <rPr>
        <sz val="8"/>
        <rFont val="Franklin Gothic Medium"/>
        <family val="2"/>
      </rPr>
      <t xml:space="preserve">§ 4 ods. 3 písm. a)
</t>
    </r>
    <r>
      <rPr>
        <sz val="8"/>
        <rFont val="Franklin Gothic Medium"/>
        <family val="2"/>
      </rPr>
      <t xml:space="preserve">z. č. 369/1990 Zb. v spoj. s § 7 ods. 1 písm. b)
</t>
    </r>
    <r>
      <rPr>
        <sz val="8"/>
        <rFont val="Franklin Gothic Medium"/>
        <family val="2"/>
      </rPr>
      <t>z. č. 138/1991 Zb.</t>
    </r>
  </si>
  <si>
    <r>
      <rPr>
        <sz val="8"/>
        <rFont val="Franklin Gothic Medium"/>
        <family val="2"/>
      </rPr>
      <t>prevádzkuje, udržiava   a opravuje   majetok   obce   vrátane   výkonu   správy bytového fondu</t>
    </r>
  </si>
  <si>
    <r>
      <rPr>
        <sz val="8"/>
        <rFont val="Franklin Gothic Medium"/>
        <family val="2"/>
      </rPr>
      <t xml:space="preserve">zabezpečuje zmluvy na dodávku energií a vody, zodpovedá za technický stav
</t>
    </r>
    <r>
      <rPr>
        <sz val="8"/>
        <rFont val="Franklin Gothic Medium"/>
        <family val="2"/>
      </rPr>
      <t>budov a ich zariadenia</t>
    </r>
  </si>
  <si>
    <r>
      <rPr>
        <sz val="8"/>
        <rFont val="Franklin Gothic Medium"/>
        <family val="2"/>
      </rPr>
      <t xml:space="preserve">§ 4 ods. 3 písm. a)
</t>
    </r>
    <r>
      <rPr>
        <sz val="8"/>
        <rFont val="Franklin Gothic Medium"/>
        <family val="2"/>
      </rPr>
      <t xml:space="preserve">z. č. 369/1990 Zb. v spoj. s § 9 ods. 1 z. č.
</t>
    </r>
    <r>
      <rPr>
        <sz val="8"/>
        <rFont val="Franklin Gothic Medium"/>
        <family val="2"/>
      </rPr>
      <t>124/2006 Z. z.</t>
    </r>
  </si>
  <si>
    <r>
      <rPr>
        <sz val="8"/>
        <rFont val="Franklin Gothic Medium"/>
        <family val="2"/>
      </rPr>
      <t>pripravuje   prevádzkovo-technické   podklady,   zabezpečuje   bezpečnosť   a poriadok    v    spravovaných    objektoch,    zabezpečuje    pravidelné    revízie vyhradených technických zariadení spôsobilou osobou, vykonáva BOZP a PO v budovách</t>
    </r>
  </si>
  <si>
    <r>
      <rPr>
        <sz val="8"/>
        <rFont val="Franklin Gothic Medium"/>
        <family val="2"/>
      </rPr>
      <t>§ 4 ods. 3 písm. a) z. č. 369/1990 Zb. v spoj. s § 9 ods. 1 z. č. 124/2006 Z. z.</t>
    </r>
  </si>
  <si>
    <r>
      <rPr>
        <sz val="8"/>
        <rFont val="Franklin Gothic Medium"/>
        <family val="2"/>
      </rPr>
      <t>preberá   do   správy   a evidencie   novonadobudnutý   majetok   kúpou   alebo investičnou činnosťou, vykonáva ich zápis na LV do katastra nehnuteľností</t>
    </r>
  </si>
  <si>
    <r>
      <rPr>
        <sz val="8"/>
        <rFont val="Franklin Gothic Medium"/>
        <family val="2"/>
      </rPr>
      <t xml:space="preserve">§ 4 ods. 3 písm. a)
</t>
    </r>
    <r>
      <rPr>
        <sz val="8"/>
        <rFont val="Franklin Gothic Medium"/>
        <family val="2"/>
      </rPr>
      <t xml:space="preserve">z. č. 369/1990 Zb. v spoj.
</t>
    </r>
    <r>
      <rPr>
        <sz val="8"/>
        <rFont val="Franklin Gothic Medium"/>
        <family val="2"/>
      </rPr>
      <t xml:space="preserve">s § 9 ods. 1 z. č.
</t>
    </r>
    <r>
      <rPr>
        <sz val="8"/>
        <rFont val="Franklin Gothic Medium"/>
        <family val="2"/>
      </rPr>
      <t>138/1991 Zb.</t>
    </r>
  </si>
  <si>
    <r>
      <rPr>
        <sz val="8"/>
        <rFont val="Franklin Gothic Medium"/>
        <family val="2"/>
      </rPr>
      <t>vykonáva správu pohrebiska a evidenciu hrobových miest</t>
    </r>
  </si>
  <si>
    <r>
      <rPr>
        <sz val="8"/>
        <rFont val="Franklin Gothic Medium"/>
        <family val="2"/>
      </rPr>
      <t xml:space="preserve">§ 4 ods. 3 písm. a)
</t>
    </r>
    <r>
      <rPr>
        <sz val="8"/>
        <rFont val="Franklin Gothic Medium"/>
        <family val="2"/>
      </rPr>
      <t>z. č. 369/1990 Zb. v spoj. s § 17 z. č. 131/2010 Z. z.</t>
    </r>
  </si>
  <si>
    <r>
      <rPr>
        <sz val="8"/>
        <rFont val="Franklin Gothic Medium"/>
        <family val="2"/>
      </rPr>
      <t>vykonáva  správu  a  údržbu  trhoviska,  verejných  WC,  verejného  osvetlenia, cestnej svetelnej signalizácie a inej infraštruktúry obce</t>
    </r>
  </si>
  <si>
    <r>
      <rPr>
        <sz val="8"/>
        <rFont val="Franklin Gothic Medium"/>
        <family val="2"/>
      </rPr>
      <t>cest.  doprava, komunikácie, ver. osvetlenie</t>
    </r>
  </si>
  <si>
    <r>
      <rPr>
        <sz val="8"/>
        <rFont val="Franklin Gothic Medium"/>
        <family val="2"/>
      </rPr>
      <t>plánuje,   pripravuje      a   zabezpečuje   výstavbu   miestnych   komunikácií   vo vlastníctve obce</t>
    </r>
  </si>
  <si>
    <r>
      <rPr>
        <sz val="8"/>
        <rFont val="Franklin Gothic Medium"/>
        <family val="2"/>
      </rPr>
      <t xml:space="preserve">§ 2 ods. 3 z. č. 135/1961
</t>
    </r>
    <r>
      <rPr>
        <sz val="8"/>
        <rFont val="Franklin Gothic Medium"/>
        <family val="2"/>
      </rPr>
      <t>Zb.</t>
    </r>
  </si>
  <si>
    <r>
      <rPr>
        <sz val="8"/>
        <rFont val="Franklin Gothic Medium"/>
        <family val="2"/>
      </rPr>
      <t>vykonáva    vlastnícke    práva    k    miestnym    komunikáciám    a    miestnym komunikáciám pre cestnú nemotorovú dopravu</t>
    </r>
  </si>
  <si>
    <r>
      <rPr>
        <sz val="8"/>
        <rFont val="Franklin Gothic Medium"/>
        <family val="2"/>
      </rPr>
      <t xml:space="preserve">§ 3d ods. 3 z. č. 135/1961
</t>
    </r>
    <r>
      <rPr>
        <sz val="8"/>
        <rFont val="Franklin Gothic Medium"/>
        <family val="2"/>
      </rPr>
      <t>Zb.</t>
    </r>
  </si>
  <si>
    <r>
      <rPr>
        <sz val="8"/>
        <rFont val="Franklin Gothic Medium"/>
        <family val="2"/>
      </rPr>
      <t>spravuje prejazdné úseky ciest, miestne komunikácie a účelové komunikácie vo vlastníctve obce (priamo alebo prostredníctvom právnickej osoby obcou na tento účel založenej alebo zriadenej)</t>
    </r>
  </si>
  <si>
    <r>
      <rPr>
        <sz val="8"/>
        <rFont val="Franklin Gothic Medium"/>
        <family val="2"/>
      </rPr>
      <t>§ 3d ods. 5 písm. d) z. č. 135/1961 Zb.</t>
    </r>
  </si>
  <si>
    <r>
      <rPr>
        <sz val="8"/>
        <rFont val="Franklin Gothic Medium"/>
        <family val="2"/>
      </rPr>
      <t>udržiava  miestne  komunikácie  v  stave  zodpovedajúcom  účelu,  na  ktorý  sú určené</t>
    </r>
  </si>
  <si>
    <r>
      <rPr>
        <sz val="8"/>
        <rFont val="Franklin Gothic Medium"/>
        <family val="2"/>
      </rPr>
      <t>§ 3d ods. 6 z. č. 135/1961 Zb.</t>
    </r>
  </si>
  <si>
    <r>
      <rPr>
        <sz val="8"/>
        <rFont val="Franklin Gothic Medium"/>
        <family val="2"/>
      </rPr>
      <t xml:space="preserve">zabezpečuje  výstavbu,  údržbu  a  správu  miestnych  komunikácií  a  verejných
</t>
    </r>
    <r>
      <rPr>
        <sz val="8"/>
        <rFont val="Franklin Gothic Medium"/>
        <family val="2"/>
      </rPr>
      <t>priestranstiev</t>
    </r>
  </si>
  <si>
    <r>
      <rPr>
        <sz val="8"/>
        <rFont val="Franklin Gothic Medium"/>
        <family val="2"/>
      </rPr>
      <t>§ 4 ods. 3 písm. f) z. č. 369/1990 Zb.</t>
    </r>
  </si>
  <si>
    <r>
      <rPr>
        <sz val="8"/>
        <rFont val="Franklin Gothic Medium"/>
        <family val="2"/>
      </rPr>
      <t xml:space="preserve">§ 3d ods. 8
</t>
    </r>
    <r>
      <rPr>
        <sz val="8"/>
        <rFont val="Franklin Gothic Medium"/>
        <family val="2"/>
      </rPr>
      <t>z. č. 135/1961Zb.</t>
    </r>
  </si>
  <si>
    <r>
      <rPr>
        <sz val="8"/>
        <rFont val="Franklin Gothic Medium"/>
        <family val="2"/>
      </rPr>
      <t>vykonáva  činnosti a procesy súvisiace so zberom, spracovaním, využívaním a archiváciou údajov technickej evidencie</t>
    </r>
  </si>
  <si>
    <r>
      <rPr>
        <sz val="8"/>
        <rFont val="Franklin Gothic Medium"/>
        <family val="2"/>
      </rPr>
      <t xml:space="preserve">§ 3h ods. 1
</t>
    </r>
    <r>
      <rPr>
        <sz val="8"/>
        <rFont val="Franklin Gothic Medium"/>
        <family val="2"/>
      </rPr>
      <t>z. č. 135/1961Zb.</t>
    </r>
  </si>
  <si>
    <r>
      <rPr>
        <sz val="8"/>
        <rFont val="Franklin Gothic Medium"/>
        <family val="2"/>
      </rPr>
      <t>vykonáva vlastnícke práva k pozemnej komunikácii až do ukončenia prevodu vlastníckeho práva k dotknutej pozemnej komunikácii</t>
    </r>
  </si>
  <si>
    <r>
      <rPr>
        <sz val="8"/>
        <rFont val="Franklin Gothic Medium"/>
        <family val="2"/>
      </rPr>
      <t xml:space="preserve">§ 4a ods. 5
</t>
    </r>
    <r>
      <rPr>
        <sz val="8"/>
        <rFont val="Franklin Gothic Medium"/>
        <family val="2"/>
      </rPr>
      <t>z. č. 135/1961Zb.</t>
    </r>
  </si>
  <si>
    <r>
      <rPr>
        <sz val="8"/>
        <rFont val="Franklin Gothic Medium"/>
        <family val="2"/>
      </rPr>
      <t>buduje    siete    miestnych    komunikácií    v    súlade    s    územnoplánovacou dokumentáciou tak, aby uľahčovali osídlenie a vyhovovali potrebám miestnej dopravy,  prípadne  poľnohospodárskej  dopravy,  a  ak  to  vyžadujú  všeobecné záujmy, aj potrebám diaľkovej dopravy a potrebám obrany štátu</t>
    </r>
  </si>
  <si>
    <r>
      <rPr>
        <sz val="8"/>
        <rFont val="Franklin Gothic Medium"/>
        <family val="2"/>
      </rPr>
      <t xml:space="preserve">§ 4b ods. 1 a 2
</t>
    </r>
    <r>
      <rPr>
        <sz val="8"/>
        <rFont val="Franklin Gothic Medium"/>
        <family val="2"/>
      </rPr>
      <t>z. č. 135/1961Zb.</t>
    </r>
  </si>
  <si>
    <r>
      <rPr>
        <sz val="8"/>
        <rFont val="Franklin Gothic Medium"/>
        <family val="2"/>
      </rPr>
      <t>dohliada na užívanie miestnych komunikácií obvyklým spôsobom na účely, na ktoré sú určené</t>
    </r>
  </si>
  <si>
    <r>
      <rPr>
        <sz val="8"/>
        <rFont val="Franklin Gothic Medium"/>
        <family val="2"/>
      </rPr>
      <t xml:space="preserve">§ 6 ods. 1 z. č. 135/1961
</t>
    </r>
    <r>
      <rPr>
        <sz val="8"/>
        <rFont val="Franklin Gothic Medium"/>
        <family val="2"/>
      </rPr>
      <t>Zb.</t>
    </r>
  </si>
  <si>
    <r>
      <rPr>
        <sz val="8"/>
        <rFont val="Franklin Gothic Medium"/>
        <family val="2"/>
      </rPr>
      <t>ustanovuje  všeobecne záväzným nariadením úseky miestnych komunikácií na dočasné parkovanie motorových vozidiel</t>
    </r>
  </si>
  <si>
    <r>
      <rPr>
        <sz val="8"/>
        <rFont val="Franklin Gothic Medium"/>
        <family val="2"/>
      </rPr>
      <t xml:space="preserve">§ 6a ods. 1
</t>
    </r>
    <r>
      <rPr>
        <sz val="8"/>
        <rFont val="Franklin Gothic Medium"/>
        <family val="2"/>
      </rPr>
      <t>z. č. 135/1961Zb.</t>
    </r>
  </si>
  <si>
    <r>
      <rPr>
        <sz val="8"/>
        <rFont val="Franklin Gothic Medium"/>
        <family val="2"/>
      </rPr>
      <t>vydáva poverenie na prevádzkovanie parkovacích miest (podľa §6a odseku 1) aj pre inú právnickú osobu ako v § 3d ods. 5 písm. d)</t>
    </r>
  </si>
  <si>
    <r>
      <rPr>
        <sz val="8"/>
        <rFont val="Franklin Gothic Medium"/>
        <family val="2"/>
      </rPr>
      <t xml:space="preserve">§ 6a ods. 2
</t>
    </r>
    <r>
      <rPr>
        <sz val="8"/>
        <rFont val="Franklin Gothic Medium"/>
        <family val="2"/>
      </rPr>
      <t>z. č. 135/1961Zb.</t>
    </r>
  </si>
  <si>
    <r>
      <rPr>
        <sz val="8"/>
        <rFont val="Franklin Gothic Medium"/>
        <family val="2"/>
      </rPr>
      <t>vydáva povolenia na zvláštne užívanie miestnych komunikácií</t>
    </r>
  </si>
  <si>
    <r>
      <rPr>
        <sz val="8"/>
        <rFont val="Franklin Gothic Medium"/>
        <family val="2"/>
      </rPr>
      <t xml:space="preserve">§ 8 ods. 1 z. č.
</t>
    </r>
    <r>
      <rPr>
        <sz val="8"/>
        <rFont val="Franklin Gothic Medium"/>
        <family val="2"/>
      </rPr>
      <t>135/1961Zb.</t>
    </r>
  </si>
  <si>
    <r>
      <rPr>
        <sz val="8"/>
        <rFont val="Franklin Gothic Medium"/>
        <family val="2"/>
      </rPr>
      <t>zabezpečuje meranie  rozmerov a hmotností vozidla alebo jazdnej súpravy na miestnych komunikáciách v súčinnosti s orgánmi Policajného zboru</t>
    </r>
  </si>
  <si>
    <r>
      <rPr>
        <sz val="8"/>
        <rFont val="Franklin Gothic Medium"/>
        <family val="2"/>
      </rPr>
      <t>§ 8a ods. 1 písm. a) z. č. 135/1961Zb.</t>
    </r>
  </si>
  <si>
    <r>
      <rPr>
        <sz val="8"/>
        <rFont val="Franklin Gothic Medium"/>
        <family val="2"/>
      </rPr>
      <t>vykonáva kontroly rozmerov a hmotností vozidiel na miestnych komunikáciách</t>
    </r>
  </si>
  <si>
    <r>
      <rPr>
        <sz val="8"/>
        <rFont val="Franklin Gothic Medium"/>
        <family val="2"/>
      </rPr>
      <t>§ 8b ods. 1 písm. a) z. č. 135/1961Zb.</t>
    </r>
  </si>
  <si>
    <r>
      <rPr>
        <sz val="8"/>
        <rFont val="Franklin Gothic Medium"/>
        <family val="2"/>
      </rPr>
      <t>zabezpečuje odstraňovanie chýb v zjazdnosti miestnych komunikácií</t>
    </r>
  </si>
  <si>
    <r>
      <rPr>
        <sz val="8"/>
        <rFont val="Franklin Gothic Medium"/>
        <family val="2"/>
      </rPr>
      <t xml:space="preserve">§ 9 ods. 1 z.č.
</t>
    </r>
    <r>
      <rPr>
        <sz val="8"/>
        <rFont val="Franklin Gothic Medium"/>
        <family val="2"/>
      </rPr>
      <t>135/1961Zb.</t>
    </r>
  </si>
  <si>
    <r>
      <rPr>
        <sz val="8"/>
        <rFont val="Franklin Gothic Medium"/>
        <family val="2"/>
      </rPr>
      <t>zabezpečuje odstraňovanie chýb v schodnosti miestnych komunikácií</t>
    </r>
  </si>
  <si>
    <r>
      <rPr>
        <sz val="8"/>
        <rFont val="Franklin Gothic Medium"/>
        <family val="2"/>
      </rPr>
      <t xml:space="preserve">§ 9 ods. 2 z. č.
</t>
    </r>
    <r>
      <rPr>
        <sz val="8"/>
        <rFont val="Franklin Gothic Medium"/>
        <family val="2"/>
      </rPr>
      <t>135/1961Zb.</t>
    </r>
  </si>
  <si>
    <r>
      <rPr>
        <sz val="8"/>
        <rFont val="Franklin Gothic Medium"/>
        <family val="2"/>
      </rPr>
      <t>zodpovedá za škody, ktoré vznikli užívateľom miestnych komunikácií a ktorých príčinou  boli  chyby  v  zjazdnosti,  okrem  prípadu  preukázania,  že  nebolo  v medziach  možností  tieto  chyby  odstrániť  ani  na  ne  predpísaným  spôsobom upozorniť</t>
    </r>
  </si>
  <si>
    <r>
      <rPr>
        <sz val="8"/>
        <rFont val="Franklin Gothic Medium"/>
        <family val="2"/>
      </rPr>
      <t xml:space="preserve">§ 9a ods. 2
</t>
    </r>
    <r>
      <rPr>
        <sz val="8"/>
        <rFont val="Franklin Gothic Medium"/>
        <family val="2"/>
      </rPr>
      <t>z. č. 135/1961Zb.</t>
    </r>
  </si>
  <si>
    <r>
      <rPr>
        <sz val="8"/>
        <rFont val="Franklin Gothic Medium"/>
        <family val="2"/>
      </rPr>
      <t>zodpovedá  za  škody,  ktorých  príčinou  boli  chyby  v  schodnosti  miestnych komunikácií  určených  pre  chodcov  alebo  v  schodnosti  chodníkov  okrem prípadov preukázania, že nebolo v medziach možnosti tieto chyby odstrániť ani na ne predpísaným spôsobom upozorniť</t>
    </r>
  </si>
  <si>
    <r>
      <rPr>
        <sz val="8"/>
        <rFont val="Franklin Gothic Medium"/>
        <family val="2"/>
      </rPr>
      <t xml:space="preserve">§ 9a ods. 3
</t>
    </r>
    <r>
      <rPr>
        <sz val="8"/>
        <rFont val="Franklin Gothic Medium"/>
        <family val="2"/>
      </rPr>
      <t>z. č. 135/1961Zb.</t>
    </r>
  </si>
  <si>
    <r>
      <rPr>
        <sz val="8"/>
        <rFont val="Franklin Gothic Medium"/>
        <family val="2"/>
      </rPr>
      <t>zabezpečuje   ukladanie   nevyhnutných   opatrení   na   odvrátenie   ohrozenia miestnej komunikácie a premávky na nej alebo sťažovania jej údržby; pritom môže  tiež  rozhodnúť  po  predchádzajúcom  upozornení  toho,  kto  ohrozenie vyvolal, že potrebné opatrenia sa vykonajú na jeho náklady</t>
    </r>
  </si>
  <si>
    <r>
      <rPr>
        <sz val="8"/>
        <rFont val="Franklin Gothic Medium"/>
        <family val="2"/>
      </rPr>
      <t xml:space="preserve">§ 10 ods. 1
</t>
    </r>
    <r>
      <rPr>
        <sz val="8"/>
        <rFont val="Franklin Gothic Medium"/>
        <family val="2"/>
      </rPr>
      <t>z. č. 135/1961Zb.</t>
    </r>
  </si>
  <si>
    <r>
      <rPr>
        <sz val="8"/>
        <rFont val="Franklin Gothic Medium"/>
        <family val="2"/>
      </rPr>
      <t>vykonáva   potrebné   opatrenia   na      nehnuteľnosti   v   susedstve   miestnej komunikácie na zabránenie zosuvu skál a pôdy, pádu kamenia a stromov a na odtok  vody,  ak  toto  nebezpečenstvo  vznikne  výstavbou  alebo  prevádzkou miestnej komunikácie alebo prírodnými vplyvmi; ak však toto nebezpečenstvo vznikne z konania vlastníkov, správcov alebo užívateľov týchto nehnuteľností, sú  povinní  urobiť  na  dotknutých  pozemkoch  potrebné  opatrenia  na  vlastné náklady</t>
    </r>
  </si>
  <si>
    <r>
      <rPr>
        <sz val="8"/>
        <rFont val="Franklin Gothic Medium"/>
        <family val="2"/>
      </rPr>
      <t xml:space="preserve">§ 10 ods. 2
</t>
    </r>
    <r>
      <rPr>
        <sz val="8"/>
        <rFont val="Franklin Gothic Medium"/>
        <family val="2"/>
      </rPr>
      <t>z. č. 135/1961Zb.</t>
    </r>
  </si>
  <si>
    <r>
      <rPr>
        <sz val="8"/>
        <rFont val="Franklin Gothic Medium"/>
        <family val="2"/>
      </rPr>
      <t>rieši cestnú zeleň tak, aby bola na cestných pomocných pozemkoch, prípadne na iných vhodných pozemkoch tvoriacich súčasť miestnych komunikácií (svahy násypov,  odpočívadlá  a  podobne),  primerane  podľa  miestnych  podmienok pestovaná vhodná cestná zeleň</t>
    </r>
  </si>
  <si>
    <r>
      <rPr>
        <sz val="8"/>
        <rFont val="Franklin Gothic Medium"/>
        <family val="2"/>
      </rPr>
      <t>§ 14 ods. 1 až 3 z. č. 135/1961Zb.</t>
    </r>
  </si>
  <si>
    <r>
      <rPr>
        <sz val="8"/>
        <rFont val="Franklin Gothic Medium"/>
        <family val="2"/>
      </rPr>
      <t>podáva návrh na vyvlastnenie práv k pozemkom, ktoré nie sú vo vlastníctve štátu a v správe SSC alebo ministerstva, vo vlastníctve NDS, samosprávneho kraja  alebo  obce  z  dôvodu,  že  dosiaľ  nedošlo  k  ich  majetkovoprávnemu vysporiadaniu  a  nachádzajú  sa  pod  diaľnicami,  cestami  alebo  miestnymi komunikáciami v užívaní (najneskôr do 31. decembra 2020)</t>
    </r>
  </si>
  <si>
    <r>
      <rPr>
        <sz val="8"/>
        <rFont val="Franklin Gothic Medium"/>
        <family val="2"/>
      </rPr>
      <t>§ 24e z. č. 135/1961 Zb.</t>
    </r>
  </si>
  <si>
    <r>
      <rPr>
        <sz val="8"/>
        <rFont val="Franklin Gothic Medium"/>
        <family val="2"/>
      </rPr>
      <t>zabezpečuje výstavbu a údržbu a vykonáva správu miestnych komunikácií</t>
    </r>
  </si>
  <si>
    <r>
      <rPr>
        <sz val="8"/>
        <rFont val="Franklin Gothic Medium"/>
        <family val="2"/>
      </rPr>
      <t xml:space="preserve">zabezpečuje správu a údržbu verejnej zelene a verejného osvetlenia a miestnej
</t>
    </r>
    <r>
      <rPr>
        <sz val="8"/>
        <rFont val="Franklin Gothic Medium"/>
        <family val="2"/>
      </rPr>
      <t>verejnej dopravy</t>
    </r>
  </si>
  <si>
    <r>
      <rPr>
        <sz val="8"/>
        <rFont val="Franklin Gothic Medium"/>
        <family val="2"/>
      </rPr>
      <t>§ 4 ods. 3 písm. g) z. č. 369/1990 Zb.</t>
    </r>
  </si>
  <si>
    <r>
      <rPr>
        <sz val="8"/>
        <rFont val="Franklin Gothic Medium"/>
        <family val="2"/>
      </rPr>
      <t>zriaďuje autobusovú zastávku na území obce (ak zriaďovateľom zastávky nie je iná osoba)</t>
    </r>
  </si>
  <si>
    <r>
      <rPr>
        <sz val="8"/>
        <rFont val="Franklin Gothic Medium"/>
        <family val="2"/>
      </rPr>
      <t xml:space="preserve">§ 23 ods. 2
</t>
    </r>
    <r>
      <rPr>
        <sz val="8"/>
        <rFont val="Franklin Gothic Medium"/>
        <family val="2"/>
      </rPr>
      <t>z. č. 56/2012 Z. z.</t>
    </r>
  </si>
  <si>
    <r>
      <rPr>
        <sz val="8"/>
        <rFont val="Franklin Gothic Medium"/>
        <family val="2"/>
      </rPr>
      <t>vydáva všeobecne záväzné nariadenie o podrobnostiach výkonu taxislužby na území obce a prevádzkový poriadok stanovišťa taxislužby</t>
    </r>
  </si>
  <si>
    <r>
      <rPr>
        <sz val="8"/>
        <rFont val="Franklin Gothic Medium"/>
        <family val="2"/>
      </rPr>
      <t xml:space="preserve">§ 26 ods. 5 z. č. 56/2012
</t>
    </r>
    <r>
      <rPr>
        <sz val="8"/>
        <rFont val="Franklin Gothic Medium"/>
        <family val="2"/>
      </rPr>
      <t>Z. z.</t>
    </r>
  </si>
  <si>
    <r>
      <rPr>
        <sz val="8"/>
        <rFont val="Franklin Gothic Medium"/>
        <family val="2"/>
      </rPr>
      <t>vykonáva verejnú správu v cestnej  doprave ako dopravný správny orgánom a orgán odborného dozoru v cestnej doprave</t>
    </r>
  </si>
  <si>
    <r>
      <rPr>
        <sz val="8"/>
        <rFont val="Franklin Gothic Medium"/>
        <family val="2"/>
      </rPr>
      <t xml:space="preserve">§ 40 ods. 1 ods. 2 písm. d)
</t>
    </r>
    <r>
      <rPr>
        <sz val="8"/>
        <rFont val="Franklin Gothic Medium"/>
        <family val="2"/>
      </rPr>
      <t xml:space="preserve">a ods. 3 písm. a)
</t>
    </r>
    <r>
      <rPr>
        <sz val="8"/>
        <rFont val="Franklin Gothic Medium"/>
        <family val="2"/>
      </rPr>
      <t>z. č. 56/2012 Z. z.</t>
    </r>
  </si>
  <si>
    <r>
      <rPr>
        <sz val="8"/>
        <rFont val="Franklin Gothic Medium"/>
        <family val="2"/>
      </rPr>
      <t>udeľuje a odníma dopravnú licenciu v mestskej doprave</t>
    </r>
  </si>
  <si>
    <r>
      <rPr>
        <sz val="8"/>
        <rFont val="Franklin Gothic Medium"/>
        <family val="2"/>
      </rPr>
      <t xml:space="preserve">§ 44 písm. a) z. č.
</t>
    </r>
    <r>
      <rPr>
        <sz val="8"/>
        <rFont val="Franklin Gothic Medium"/>
        <family val="2"/>
      </rPr>
      <t>56/2012 Z. z.</t>
    </r>
  </si>
  <si>
    <r>
      <rPr>
        <sz val="8"/>
        <rFont val="Franklin Gothic Medium"/>
        <family val="2"/>
      </rPr>
      <t>ukladá  pokuty  za  iné  správne  delikty  v  pravidelnej  doprave  a  prerokúva priestupky v mestskej doprave a v taxislužbe, ku ktorým došlo v obci</t>
    </r>
  </si>
  <si>
    <r>
      <rPr>
        <sz val="8"/>
        <rFont val="Franklin Gothic Medium"/>
        <family val="2"/>
      </rPr>
      <t xml:space="preserve">§ 44 písm. b) z. č.
</t>
    </r>
    <r>
      <rPr>
        <sz val="8"/>
        <rFont val="Franklin Gothic Medium"/>
        <family val="2"/>
      </rPr>
      <t>56/2012 Z. z.</t>
    </r>
  </si>
  <si>
    <r>
      <rPr>
        <sz val="8"/>
        <rFont val="Franklin Gothic Medium"/>
        <family val="2"/>
      </rPr>
      <t>vydáva súhlas na zriadenie autobusovej zastávky v obci v konaní o udelenie dopravnej licencie na autobusovú linku prechádzajúcu obcou</t>
    </r>
  </si>
  <si>
    <r>
      <rPr>
        <sz val="8"/>
        <rFont val="Franklin Gothic Medium"/>
        <family val="2"/>
      </rPr>
      <t xml:space="preserve">§ 44 písm. c) z. č.
</t>
    </r>
    <r>
      <rPr>
        <sz val="8"/>
        <rFont val="Franklin Gothic Medium"/>
        <family val="2"/>
      </rPr>
      <t>56/2012 Z. z.</t>
    </r>
  </si>
  <si>
    <r>
      <rPr>
        <sz val="8"/>
        <rFont val="Franklin Gothic Medium"/>
        <family val="2"/>
      </rPr>
      <t>pripomienkuje  schválenie  cestovného  poriadku  autobusových  liniek,  ktoré prechádzajú obcou a majú v nej zastávku</t>
    </r>
  </si>
  <si>
    <r>
      <rPr>
        <sz val="8"/>
        <rFont val="Franklin Gothic Medium"/>
        <family val="2"/>
      </rPr>
      <t xml:space="preserve">§ 44 písm. d) z. č.
</t>
    </r>
    <r>
      <rPr>
        <sz val="8"/>
        <rFont val="Franklin Gothic Medium"/>
        <family val="2"/>
      </rPr>
      <t>56/2012 Z. z.</t>
    </r>
  </si>
  <si>
    <r>
      <rPr>
        <sz val="8"/>
        <rFont val="Franklin Gothic Medium"/>
        <family val="2"/>
      </rPr>
      <t xml:space="preserve">určuje   stanovište   v   obci   dopravcom   cestnej   dopravy   na   odstavenie   a
</t>
    </r>
    <r>
      <rPr>
        <sz val="8"/>
        <rFont val="Franklin Gothic Medium"/>
        <family val="2"/>
      </rPr>
      <t>parkovanie vozidiel mimo ich technickej základne</t>
    </r>
  </si>
  <si>
    <r>
      <rPr>
        <sz val="8"/>
        <rFont val="Franklin Gothic Medium"/>
        <family val="2"/>
      </rPr>
      <t xml:space="preserve">§ 44 písm. e) z. č.
</t>
    </r>
    <r>
      <rPr>
        <sz val="8"/>
        <rFont val="Franklin Gothic Medium"/>
        <family val="2"/>
      </rPr>
      <t>56/2012 Z. z.</t>
    </r>
  </si>
  <si>
    <r>
      <rPr>
        <sz val="8"/>
        <rFont val="Franklin Gothic Medium"/>
        <family val="2"/>
      </rPr>
      <t>určuje  stanovište  vozidiel  taxislužby  v  obci  a  jeho  kapacitu  a  označenia dopravnými značkami</t>
    </r>
  </si>
  <si>
    <r>
      <rPr>
        <sz val="8"/>
        <rFont val="Franklin Gothic Medium"/>
        <family val="2"/>
      </rPr>
      <t xml:space="preserve">§ 44 písm. f) z. č. 56/2012
</t>
    </r>
    <r>
      <rPr>
        <sz val="8"/>
        <rFont val="Franklin Gothic Medium"/>
        <family val="2"/>
      </rPr>
      <t>Z. z.</t>
    </r>
  </si>
  <si>
    <r>
      <rPr>
        <sz val="8"/>
        <rFont val="Franklin Gothic Medium"/>
        <family val="2"/>
      </rPr>
      <t>schvaľuje cestovné poriadky autobusových liniek v mestskej doprave</t>
    </r>
  </si>
  <si>
    <r>
      <rPr>
        <sz val="8"/>
        <rFont val="Franklin Gothic Medium"/>
        <family val="2"/>
      </rPr>
      <t xml:space="preserve">§ 44 písm. g) z. č.56/2012
</t>
    </r>
    <r>
      <rPr>
        <sz val="8"/>
        <rFont val="Franklin Gothic Medium"/>
        <family val="2"/>
      </rPr>
      <t>Z. z.</t>
    </r>
  </si>
  <si>
    <r>
      <rPr>
        <sz val="8"/>
        <rFont val="Franklin Gothic Medium"/>
        <family val="2"/>
      </rPr>
      <t xml:space="preserve">zostavuje  plán  dopravnej  obslužnosti  obce  a  uzatvára  zmluvy  s  dopravcami
</t>
    </r>
    <r>
      <rPr>
        <sz val="8"/>
        <rFont val="Franklin Gothic Medium"/>
        <family val="2"/>
      </rPr>
      <t>mestskej dopravy o službách, kontroluje ich plnenia a poskytuje príspevok</t>
    </r>
  </si>
  <si>
    <r>
      <rPr>
        <sz val="8"/>
        <rFont val="Franklin Gothic Medium"/>
        <family val="2"/>
      </rPr>
      <t xml:space="preserve">§ 44 písm. h) z. č.56/2012
</t>
    </r>
    <r>
      <rPr>
        <sz val="8"/>
        <rFont val="Franklin Gothic Medium"/>
        <family val="2"/>
      </rPr>
      <t>Z. z.</t>
    </r>
  </si>
  <si>
    <r>
      <rPr>
        <sz val="8"/>
        <rFont val="Franklin Gothic Medium"/>
        <family val="2"/>
      </rPr>
      <t>vedie   evidenciu   prevádzkových   údajov   o   službách   vo   verejnom   záujme, poskytuje údaje z evidencie oprávneným inštitúciám</t>
    </r>
  </si>
  <si>
    <r>
      <rPr>
        <sz val="8"/>
        <rFont val="Franklin Gothic Medium"/>
        <family val="2"/>
      </rPr>
      <t xml:space="preserve">§ 44 písm. i) z. č. 56/2012
</t>
    </r>
    <r>
      <rPr>
        <sz val="8"/>
        <rFont val="Franklin Gothic Medium"/>
        <family val="2"/>
      </rPr>
      <t>Z. z.</t>
    </r>
  </si>
  <si>
    <r>
      <rPr>
        <sz val="8"/>
        <rFont val="Franklin Gothic Medium"/>
        <family val="2"/>
      </rPr>
      <t>vykonáva  odborný  dozor  nad  mestskou  dopravou  a  taxislužbou  a  kontroluje plnenie    povinností    dopravcov,    najmä    vybavenie    technickej    základne, dodržiavanie  prevádzkových  povinností  a  tarifnej  povinnosti,  dodržiavanie prepravného  poriadku,  cestovného  poriadku  a  plnenie  záväzku  zo  zmluvy  o službách, prevádzkovateľov taxislužby a prevádzkovateľov dispečingu</t>
    </r>
  </si>
  <si>
    <r>
      <rPr>
        <sz val="8"/>
        <rFont val="Franklin Gothic Medium"/>
        <family val="2"/>
      </rPr>
      <t xml:space="preserve">§ 45 ods. 6 z. č. 56/2012
</t>
    </r>
    <r>
      <rPr>
        <sz val="8"/>
        <rFont val="Franklin Gothic Medium"/>
        <family val="2"/>
      </rPr>
      <t>Z. z.</t>
    </r>
  </si>
  <si>
    <r>
      <rPr>
        <sz val="8"/>
        <rFont val="Franklin Gothic Medium"/>
        <family val="2"/>
      </rPr>
      <t>odpadové hospodárstvo</t>
    </r>
  </si>
  <si>
    <r>
      <rPr>
        <sz val="8"/>
        <rFont val="Franklin Gothic Medium"/>
        <family val="2"/>
      </rPr>
      <t>zabezpečuje  nakladanie  s  komunálnym  odpadom,  odvádzanie  odpadových vôd, nakladanie s odpadovými vodami zo žúmp</t>
    </r>
  </si>
  <si>
    <r>
      <rPr>
        <sz val="8"/>
        <rFont val="Franklin Gothic Medium"/>
        <family val="2"/>
      </rPr>
      <t xml:space="preserve">§ 4 ods. 3 písm. g)
</t>
    </r>
    <r>
      <rPr>
        <sz val="8"/>
        <rFont val="Franklin Gothic Medium"/>
        <family val="2"/>
      </rPr>
      <t>z. č. 369/1990 Zb.</t>
    </r>
  </si>
  <si>
    <r>
      <rPr>
        <sz val="8"/>
        <rFont val="Franklin Gothic Medium"/>
        <family val="2"/>
      </rPr>
      <t>je povinná plniť povinnosti držiteľa odpadu určené zákonom</t>
    </r>
  </si>
  <si>
    <r>
      <rPr>
        <sz val="8"/>
        <rFont val="Franklin Gothic Medium"/>
        <family val="2"/>
      </rPr>
      <t xml:space="preserve">§ 14 ods. 1 z. č. 79/2015
</t>
    </r>
    <r>
      <rPr>
        <sz val="8"/>
        <rFont val="Franklin Gothic Medium"/>
        <family val="2"/>
      </rPr>
      <t>Z. z.</t>
    </r>
  </si>
  <si>
    <r>
      <rPr>
        <sz val="8"/>
        <rFont val="Franklin Gothic Medium"/>
        <family val="2"/>
      </rPr>
      <t>podieľa sa na riešení zodpovednosti za nezákonne umiestnený odpad</t>
    </r>
  </si>
  <si>
    <r>
      <rPr>
        <sz val="8"/>
        <rFont val="Franklin Gothic Medium"/>
        <family val="2"/>
      </rPr>
      <t>§ 15 z. č. 79/2015 Z. z.</t>
    </r>
  </si>
  <si>
    <r>
      <rPr>
        <sz val="8"/>
        <rFont val="Franklin Gothic Medium"/>
        <family val="2"/>
      </rPr>
      <t>je    oprávnená    zabezpečiť    v    súlade    so    zákonom    zhodnotenie    alebo zneškodnenie   nezákonne   umiestneného   odpadu,   ktorý   je   komunálnym odpadom alebo drobným stavebným odpadom</t>
    </r>
  </si>
  <si>
    <r>
      <rPr>
        <sz val="8"/>
        <rFont val="Franklin Gothic Medium"/>
        <family val="2"/>
      </rPr>
      <t xml:space="preserve">§ 15 ods. 18 z. č.
</t>
    </r>
    <r>
      <rPr>
        <sz val="8"/>
        <rFont val="Franklin Gothic Medium"/>
        <family val="2"/>
      </rPr>
      <t>79/2015 Z. z.</t>
    </r>
  </si>
  <si>
    <r>
      <rPr>
        <sz val="8"/>
        <rFont val="Franklin Gothic Medium"/>
        <family val="2"/>
      </rPr>
      <t>je oprávnená nakladať s prostriedkami vytvorenej účelovej finančnej rezervy, ak dôjde k zániku prevádzkovateľa skládky odpadov bez právneho nástupcu za podmienok určených zákonom</t>
    </r>
  </si>
  <si>
    <r>
      <rPr>
        <sz val="8"/>
        <rFont val="Franklin Gothic Medium"/>
        <family val="2"/>
      </rPr>
      <t xml:space="preserve">§ 24 ods. 6 z. č. 79/2015
</t>
    </r>
    <r>
      <rPr>
        <sz val="8"/>
        <rFont val="Franklin Gothic Medium"/>
        <family val="2"/>
      </rPr>
      <t>Z. z.</t>
    </r>
  </si>
  <si>
    <r>
      <rPr>
        <sz val="8"/>
        <rFont val="Franklin Gothic Medium"/>
        <family val="2"/>
      </rPr>
      <t>zodpovedá za nakladanie s komunálnymi odpadmi, ktoré vznikli na území obce a  s  drobnými  stavebnými  odpadmi,  ktoré  vznikli  na  území  obce,  ak  zákon neustanovuje inak</t>
    </r>
  </si>
  <si>
    <r>
      <rPr>
        <sz val="8"/>
        <rFont val="Franklin Gothic Medium"/>
        <family val="2"/>
      </rPr>
      <t xml:space="preserve">§ 81 ods. 1 z. č. 79/2015
</t>
    </r>
    <r>
      <rPr>
        <sz val="8"/>
        <rFont val="Franklin Gothic Medium"/>
        <family val="2"/>
      </rPr>
      <t>Z. z.</t>
    </r>
  </si>
  <si>
    <r>
      <rPr>
        <sz val="8"/>
        <rFont val="Franklin Gothic Medium"/>
        <family val="2"/>
      </rPr>
      <t>ustanoví vo všeobecne záväznom nariadení výšku nákladov na zbernú nádobu a  ich  zahrnutie  do  miestneho  poplatku  za  komunálne  odpady  a  drobné stavebné odpady alebo ustanoví iný spôsob ich úhrady</t>
    </r>
  </si>
  <si>
    <r>
      <rPr>
        <sz val="8"/>
        <rFont val="Franklin Gothic Medium"/>
        <family val="2"/>
      </rPr>
      <t xml:space="preserve">§ 81 ods. 3 z. č. 79/2015
</t>
    </r>
    <r>
      <rPr>
        <sz val="8"/>
        <rFont val="Franklin Gothic Medium"/>
        <family val="2"/>
      </rPr>
      <t>Z. z.</t>
    </r>
  </si>
  <si>
    <r>
      <rPr>
        <sz val="8"/>
        <rFont val="Franklin Gothic Medium"/>
        <family val="2"/>
      </rPr>
      <t>znáša náklady na zabezpečenie zberných nádob a kompostovacích zásobníkov na  triedený  zber  zložiek  komunálnych  odpadov,  pri  ktorých  sa  neuplatňuje rozšírená zodpovednosť výrobcov a môže ich zahrnúť do miestneho poplatku za komunálne odpady a drobné stavebné odpady</t>
    </r>
  </si>
  <si>
    <r>
      <rPr>
        <sz val="8"/>
        <rFont val="Franklin Gothic Medium"/>
        <family val="2"/>
      </rPr>
      <t xml:space="preserve">§ 81 ods. 5 z. č. 79/2015
</t>
    </r>
    <r>
      <rPr>
        <sz val="8"/>
        <rFont val="Franklin Gothic Medium"/>
        <family val="2"/>
      </rPr>
      <t>Z. z.</t>
    </r>
  </si>
  <si>
    <r>
      <rPr>
        <sz val="8"/>
        <rFont val="Franklin Gothic Medium"/>
        <family val="2"/>
      </rPr>
      <t>je  povinná  plniť  povinnosti  stanovené  v  §  81  ods.  7  zákona  na  úseku komunálneho odpadu</t>
    </r>
  </si>
  <si>
    <r>
      <rPr>
        <sz val="8"/>
        <rFont val="Franklin Gothic Medium"/>
        <family val="2"/>
      </rPr>
      <t xml:space="preserve">§ 81 ods. 7 z. č. 79/2015
</t>
    </r>
    <r>
      <rPr>
        <sz val="8"/>
        <rFont val="Franklin Gothic Medium"/>
        <family val="2"/>
      </rPr>
      <t>Z. z.</t>
    </r>
  </si>
  <si>
    <r>
      <rPr>
        <sz val="8"/>
        <rFont val="Franklin Gothic Medium"/>
        <family val="2"/>
      </rPr>
      <t>upraví prostredníctvom VZN v súlade s hierarchiou odpadového hospodárstva podrobnosti o nakladaní s odpadmi</t>
    </r>
  </si>
  <si>
    <r>
      <rPr>
        <sz val="8"/>
        <rFont val="Franklin Gothic Medium"/>
        <family val="2"/>
      </rPr>
      <t xml:space="preserve">§ 81 ods. 8 z. č. 79/2015
</t>
    </r>
    <r>
      <rPr>
        <sz val="8"/>
        <rFont val="Franklin Gothic Medium"/>
        <family val="2"/>
      </rPr>
      <t>Z. z.</t>
    </r>
  </si>
  <si>
    <r>
      <rPr>
        <sz val="8"/>
        <rFont val="Franklin Gothic Medium"/>
        <family val="2"/>
      </rPr>
      <t>hradí z miestneho poplatku za komunálne odpady zákonom stanovené náklady na činnosti nakladania s komunálnym odpadom</t>
    </r>
  </si>
  <si>
    <r>
      <rPr>
        <sz val="8"/>
        <rFont val="Franklin Gothic Medium"/>
        <family val="2"/>
      </rPr>
      <t xml:space="preserve">§ 81 ods. 10 z. č.
</t>
    </r>
    <r>
      <rPr>
        <sz val="8"/>
        <rFont val="Franklin Gothic Medium"/>
        <family val="2"/>
      </rPr>
      <t>79/2015 Z. z.</t>
    </r>
  </si>
  <si>
    <r>
      <rPr>
        <sz val="8"/>
        <rFont val="Franklin Gothic Medium"/>
        <family val="2"/>
      </rPr>
      <t>vychádza  pri  ustanovení  výšky  miestneho  poplatku  za  komunálny  odpad  zo skutočných  nákladov  obce  na  nakladanie  s  komunálnym  odpadom.  Výnos miestneho  poplatku  za  komunálne  odpady  použije  obec  výlučne  na  zber, prepravu, zhodnocovanie a zneškodňovanie komunálnych odpadov</t>
    </r>
  </si>
  <si>
    <r>
      <rPr>
        <sz val="8"/>
        <rFont val="Franklin Gothic Medium"/>
        <family val="2"/>
      </rPr>
      <t xml:space="preserve">§ 81 ods. 12 z. č.
</t>
    </r>
    <r>
      <rPr>
        <sz val="8"/>
        <rFont val="Franklin Gothic Medium"/>
        <family val="2"/>
      </rPr>
      <t>79/2015 Z. z.</t>
    </r>
  </si>
  <si>
    <r>
      <rPr>
        <sz val="8"/>
        <rFont val="Franklin Gothic Medium"/>
        <family val="2"/>
      </rPr>
      <t>je oprávnená požadovať potrebné informácie na plnenie zákonom stanovených povinností  na  úseku  komunálneho  odpadu  od  prevádzkovateľa  kuchyne, držiteľa  komunálneho  odpadu  a  od  držiteľa  drobného  stavebného  odpadu alebo   od   toho,   kto   nakladá   s   komunálnymi   odpadmi   alebo   drobnými stavebnými odpadmi na území obce</t>
    </r>
  </si>
  <si>
    <r>
      <rPr>
        <sz val="8"/>
        <rFont val="Franklin Gothic Medium"/>
        <family val="2"/>
      </rPr>
      <t xml:space="preserve">§ 81 ods. 16 z. č.
</t>
    </r>
    <r>
      <rPr>
        <sz val="8"/>
        <rFont val="Franklin Gothic Medium"/>
        <family val="2"/>
      </rPr>
      <t>79/2015 Z. z.</t>
    </r>
  </si>
  <si>
    <r>
      <rPr>
        <sz val="8"/>
        <rFont val="Franklin Gothic Medium"/>
        <family val="2"/>
      </rPr>
      <t xml:space="preserve">je  povinná umožniť po zavedení množstvového  zberu komunálnych odpadov pôvodcom komunálnych odpadov, ktorých sa tento zber týka a za podmienok stanovených                                                                                               zákonom
</t>
    </r>
    <r>
      <rPr>
        <sz val="8"/>
        <rFont val="Franklin Gothic Medium"/>
        <family val="2"/>
      </rPr>
      <t xml:space="preserve">a)  individuálne  určenie  intervalu  odvozu  komunálnych  odpadov  z  miesta určeného                                                                                                         obcou
</t>
    </r>
    <r>
      <rPr>
        <sz val="8"/>
        <rFont val="Franklin Gothic Medium"/>
        <family val="2"/>
      </rPr>
      <t>b) výber veľkosti zbernej nádoby aspoň z troch možností, ktoré ustanoví obec vo všeobecne záväznom nariadení</t>
    </r>
  </si>
  <si>
    <r>
      <rPr>
        <sz val="8"/>
        <rFont val="Franklin Gothic Medium"/>
        <family val="2"/>
      </rPr>
      <t xml:space="preserve">§ 81 ods. 18 z. č.
</t>
    </r>
    <r>
      <rPr>
        <sz val="8"/>
        <rFont val="Franklin Gothic Medium"/>
        <family val="2"/>
      </rPr>
      <t>79/2015 Z. z.</t>
    </r>
  </si>
  <si>
    <r>
      <rPr>
        <sz val="8"/>
        <rFont val="Franklin Gothic Medium"/>
        <family val="2"/>
      </rPr>
      <t xml:space="preserve">je  povinná,  ak  na  jej  území  nie  je  zavedený  množstvový  zber,  na  základe žiadosti zaviesť množstvový zber u takej právnickej osoby alebo fyzickej osoby
</t>
    </r>
    <r>
      <rPr>
        <sz val="8"/>
        <rFont val="Franklin Gothic Medium"/>
        <family val="2"/>
      </rPr>
      <t>– podnikateľa, ktorý spĺňa podmienky stanovené zákonom</t>
    </r>
  </si>
  <si>
    <r>
      <rPr>
        <sz val="8"/>
        <rFont val="Franklin Gothic Medium"/>
        <family val="2"/>
      </rPr>
      <t xml:space="preserve">§ 81 ods. 19 z. č.
</t>
    </r>
    <r>
      <rPr>
        <sz val="8"/>
        <rFont val="Franklin Gothic Medium"/>
        <family val="2"/>
      </rPr>
      <t>79/2015 Z. z.</t>
    </r>
  </si>
  <si>
    <r>
      <rPr>
        <sz val="8"/>
        <rFont val="Franklin Gothic Medium"/>
        <family val="2"/>
      </rPr>
      <t>môže zaviesť množstvový zber drobného stavebného odpadu</t>
    </r>
  </si>
  <si>
    <r>
      <rPr>
        <sz val="8"/>
        <rFont val="Franklin Gothic Medium"/>
        <family val="2"/>
      </rPr>
      <t xml:space="preserve">§ 81 ods. 20 z. č.
</t>
    </r>
    <r>
      <rPr>
        <sz val="8"/>
        <rFont val="Franklin Gothic Medium"/>
        <family val="2"/>
      </rPr>
      <t>79/2015 Z. z.</t>
    </r>
  </si>
  <si>
    <r>
      <rPr>
        <sz val="8"/>
        <rFont val="Franklin Gothic Medium"/>
        <family val="2"/>
      </rPr>
      <t>môže na nakladanie s odpadmi z obalov a odpadmi z neobalových výrobkov zbieraných spolu s odpadmi z obalov uzavrieť zmluvu len s jednou organizáciou zodpovednosti výrobcov pre obaly na obdobie najmenej jedného kalendárneho roka</t>
    </r>
  </si>
  <si>
    <r>
      <rPr>
        <sz val="8"/>
        <rFont val="Franklin Gothic Medium"/>
        <family val="2"/>
      </rPr>
      <t xml:space="preserve">§ 81 ods. 22 z. č.
</t>
    </r>
    <r>
      <rPr>
        <sz val="8"/>
        <rFont val="Franklin Gothic Medium"/>
        <family val="2"/>
      </rPr>
      <t>79/2015 Z. z.</t>
    </r>
  </si>
  <si>
    <r>
      <rPr>
        <sz val="8"/>
        <rFont val="Franklin Gothic Medium"/>
        <family val="2"/>
      </rPr>
      <t>je   povinná   umožniť   tomu,   kto   vykonáva   zber,   prepravu,   zhodnotenie   a zneškodnenie biologicky rozložiteľného kuchynského a reštauračného odpadu pre prevádzkovateľa kuchyne, na jeho náklady a v súlade s platným všeobecne záväzným  nariadením  obce  zaviesť  a  prevádzkovať  na  jej  území  systém triedeného  zberu  biologicky  rozložiteľného  kuchynského  a  reštauračného odpadu a užívať v rozsahu potrebnom na tento účel existujúce zariadenia na zber komunálnych odpadov</t>
    </r>
  </si>
  <si>
    <r>
      <rPr>
        <sz val="8"/>
        <rFont val="Franklin Gothic Medium"/>
        <family val="2"/>
      </rPr>
      <t xml:space="preserve">§ 81 ods. 24 z. č.
</t>
    </r>
    <r>
      <rPr>
        <sz val="8"/>
        <rFont val="Franklin Gothic Medium"/>
        <family val="2"/>
      </rPr>
      <t>79/2015 Z. z.</t>
    </r>
  </si>
  <si>
    <r>
      <rPr>
        <sz val="8"/>
        <rFont val="Franklin Gothic Medium"/>
        <family val="2"/>
      </rPr>
      <t>je povinná nahlásiť organizácii zodpovednosti výrobcov za obaly, s ktorou má uzatvorený   zmluvný   vzťah,   údaje   o   produkcii   komunálnych   odpadov   za predchádzajúci rok do 28. februára</t>
    </r>
  </si>
  <si>
    <r>
      <rPr>
        <sz val="8"/>
        <rFont val="Franklin Gothic Medium"/>
        <family val="2"/>
      </rPr>
      <t xml:space="preserve">§ 81 ods. 25 z. č.
</t>
    </r>
    <r>
      <rPr>
        <sz val="8"/>
        <rFont val="Franklin Gothic Medium"/>
        <family val="2"/>
      </rPr>
      <t>79/2015 Z. z.</t>
    </r>
  </si>
  <si>
    <r>
      <rPr>
        <sz val="8"/>
        <rFont val="Franklin Gothic Medium"/>
        <family val="2"/>
      </rPr>
      <t>zabezpečuje podmienky na zásobovanie obyvateľov pitnou vodou z verejného vodovodu, na odvádzanie, prípadne zneškodňovanie odpadových vôd verejnou kanalizáciou od jej obyvateľov a ďalších osôb v obci, na vyprázdňovanie obsahu domových  žúmp  v  obci,  v  ktorej  nie  je  verejná  kanalizácia,  na  núdzové zásobovanie  pitnou  vodou,  na  náhradné  zásobovanie  pitnou  vodou  a  na odvádzanie odpadových vôd</t>
    </r>
  </si>
  <si>
    <r>
      <rPr>
        <sz val="8"/>
        <rFont val="Franklin Gothic Medium"/>
        <family val="2"/>
      </rPr>
      <t xml:space="preserve">§ 36 ods. 7 písm. a)
</t>
    </r>
    <r>
      <rPr>
        <sz val="8"/>
        <rFont val="Franklin Gothic Medium"/>
        <family val="2"/>
      </rPr>
      <t>z. č. 442/2002 Z. z.</t>
    </r>
  </si>
  <si>
    <r>
      <rPr>
        <sz val="8"/>
        <rFont val="Franklin Gothic Medium"/>
        <family val="2"/>
      </rPr>
      <t>dočasne obmedzuje alebo zakazuje prostredníctvom VZN užívanie pitnej vody na iné účely, ak je to nevyhnutné na zabezpečenie zásobovania pitnou vodou v obci v čase jej nedostatku</t>
    </r>
  </si>
  <si>
    <r>
      <rPr>
        <sz val="8"/>
        <rFont val="Franklin Gothic Medium"/>
        <family val="2"/>
      </rPr>
      <t xml:space="preserve">§ 36 ods. 7 písm. b)
</t>
    </r>
    <r>
      <rPr>
        <sz val="8"/>
        <rFont val="Franklin Gothic Medium"/>
        <family val="2"/>
      </rPr>
      <t>z. č. 442/2002 Z. z.</t>
    </r>
  </si>
  <si>
    <r>
      <rPr>
        <sz val="8"/>
        <rFont val="Franklin Gothic Medium"/>
        <family val="2"/>
      </rPr>
      <t>vydáva   VZN   o   spôsobe   náhradného   zásobovania   vodou   a   náhradného odvádzania odpadových vôd a o zneškodňovaní obsahu žúmp podľa miestnych podmienok</t>
    </r>
  </si>
  <si>
    <r>
      <rPr>
        <sz val="8"/>
        <rFont val="Franklin Gothic Medium"/>
        <family val="2"/>
      </rPr>
      <t xml:space="preserve">§ 36 ods. 7 písm. c)
</t>
    </r>
    <r>
      <rPr>
        <sz val="8"/>
        <rFont val="Franklin Gothic Medium"/>
        <family val="2"/>
      </rPr>
      <t>z. č. 442/2002 Z. z.</t>
    </r>
  </si>
  <si>
    <r>
      <rPr>
        <sz val="8"/>
        <rFont val="Franklin Gothic Medium"/>
        <family val="2"/>
      </rPr>
      <t>vydáva pre okresný úrad stanovisko v konaní o povolenie osobitného užívania vôd,  zmene  alebo  zrušení,  o  povolenie  zhotoviť,  zmeniť  alebo  zrušiť  vodnú stavbu a uviesť ju do prevádzky alebo ju z nej vyradiť</t>
    </r>
  </si>
  <si>
    <r>
      <rPr>
        <sz val="8"/>
        <rFont val="Franklin Gothic Medium"/>
        <family val="2"/>
      </rPr>
      <t xml:space="preserve">§ 36 ods. 7 písm. d)
</t>
    </r>
    <r>
      <rPr>
        <sz val="8"/>
        <rFont val="Franklin Gothic Medium"/>
        <family val="2"/>
      </rPr>
      <t>z. č. 442/2002 Z. z.</t>
    </r>
  </si>
  <si>
    <r>
      <rPr>
        <sz val="8"/>
        <rFont val="Franklin Gothic Medium"/>
        <family val="2"/>
      </rPr>
      <t>ukladá   pokuty   právnickej   osobe   alebo   fyzickej   osobe   oprávnenej   na podnikanie,  ktorá  porušila  VZN,  ktorým  dočasne  obmedzuje  alebo  zakazuje užívanie  pitnej  vody  na  iné  účely,  ak  je  to  nevyhnutné  na  zabezpečenie zásobovania pitnou vodou v obci v čase jej nedostatku</t>
    </r>
  </si>
  <si>
    <r>
      <rPr>
        <sz val="8"/>
        <rFont val="Franklin Gothic Medium"/>
        <family val="2"/>
      </rPr>
      <t xml:space="preserve">§ 36 ods. 7 písm. e)
</t>
    </r>
    <r>
      <rPr>
        <sz val="8"/>
        <rFont val="Franklin Gothic Medium"/>
        <family val="2"/>
      </rPr>
      <t>z. č. 442/2002 Z. z.</t>
    </r>
  </si>
  <si>
    <r>
      <rPr>
        <sz val="8"/>
        <rFont val="Franklin Gothic Medium"/>
        <family val="2"/>
      </rPr>
      <t>šport</t>
    </r>
  </si>
  <si>
    <r>
      <rPr>
        <sz val="8"/>
        <rFont val="Franklin Gothic Medium"/>
        <family val="2"/>
      </rPr>
      <t>zabezpečuje výstavbu a údržbu športových zariadení</t>
    </r>
  </si>
  <si>
    <r>
      <rPr>
        <sz val="8"/>
        <rFont val="Franklin Gothic Medium"/>
        <family val="2"/>
      </rPr>
      <t xml:space="preserve">§ 4 ods. 3 písm. f)
</t>
    </r>
    <r>
      <rPr>
        <sz val="8"/>
        <rFont val="Franklin Gothic Medium"/>
        <family val="2"/>
      </rPr>
      <t>z. č. 369/1990</t>
    </r>
  </si>
  <si>
    <r>
      <rPr>
        <sz val="8"/>
        <rFont val="Franklin Gothic Medium"/>
        <family val="2"/>
      </rPr>
      <t>utvára  a  chráni  zdravé  podmienky  a  zdravý  spôsob  života  obyvateľov  obce, utvára podmienky na zabezpečovanie telesnej kultúry a športu</t>
    </r>
  </si>
  <si>
    <r>
      <rPr>
        <sz val="8"/>
        <rFont val="Franklin Gothic Medium"/>
        <family val="2"/>
      </rPr>
      <t xml:space="preserve">§ 4 ods. 3 písm. h)
</t>
    </r>
    <r>
      <rPr>
        <sz val="8"/>
        <rFont val="Franklin Gothic Medium"/>
        <family val="2"/>
      </rPr>
      <t>z. č. 369/1990</t>
    </r>
  </si>
  <si>
    <r>
      <rPr>
        <sz val="8"/>
        <rFont val="Franklin Gothic Medium"/>
        <family val="2"/>
      </rPr>
      <t>poveruje  osobu  -  dozorný  orgán  -  na  vykonávanie  dozoru  v  mene  obce  pri športových podujatiach (okrem  športových podujatí,  kde vystupuje  obec  ako organizátor)</t>
    </r>
  </si>
  <si>
    <r>
      <rPr>
        <sz val="8"/>
        <rFont val="Franklin Gothic Medium"/>
        <family val="2"/>
      </rPr>
      <t xml:space="preserve">§ 6 ods. 3 písm. g), § 28
</t>
    </r>
    <r>
      <rPr>
        <sz val="8"/>
        <rFont val="Franklin Gothic Medium"/>
        <family val="2"/>
      </rPr>
      <t>ods. 2 a 3 z. č. 1/2014</t>
    </r>
  </si>
  <si>
    <r>
      <rPr>
        <sz val="8"/>
        <rFont val="Franklin Gothic Medium"/>
        <family val="2"/>
      </rPr>
      <t>je  oprávnená dozerať,  či  sa športové  podujatie  koná  v súlade  s oznámením organizátora podľa § 4</t>
    </r>
  </si>
  <si>
    <r>
      <rPr>
        <sz val="8"/>
        <rFont val="Franklin Gothic Medium"/>
        <family val="2"/>
      </rPr>
      <t>§ 17 ods. 1 z. č. 1/2014</t>
    </r>
  </si>
  <si>
    <r>
      <rPr>
        <sz val="8"/>
        <rFont val="Franklin Gothic Medium"/>
        <family val="2"/>
      </rPr>
      <t>je oprávnená navrhnúť organizátorovi športového podujatia iné miesto na jeho konanie, než aké sa uvádza v oznámení v prípade, ak sa má podujatie konať mimo športového zariadenia</t>
    </r>
  </si>
  <si>
    <r>
      <rPr>
        <sz val="8"/>
        <rFont val="Franklin Gothic Medium"/>
        <family val="2"/>
      </rPr>
      <t>§ 17 ods. 2 z. č. 1/2014</t>
    </r>
  </si>
  <si>
    <r>
      <rPr>
        <sz val="8"/>
        <rFont val="Franklin Gothic Medium"/>
        <family val="2"/>
      </rPr>
      <t xml:space="preserve">je oprávnená určiť počet členov usporiadateľskej služby aj v inom rozsahu, ako
</t>
    </r>
    <r>
      <rPr>
        <sz val="8"/>
        <rFont val="Franklin Gothic Medium"/>
        <family val="2"/>
      </rPr>
      <t>je ustanovené v § 9 tohto zákona</t>
    </r>
  </si>
  <si>
    <r>
      <rPr>
        <sz val="8"/>
        <rFont val="Franklin Gothic Medium"/>
        <family val="2"/>
      </rPr>
      <t>§ 17 ods. 3 z. č. 1/2014</t>
    </r>
  </si>
  <si>
    <r>
      <rPr>
        <sz val="8"/>
        <rFont val="Franklin Gothic Medium"/>
        <family val="2"/>
      </rPr>
      <t>je  oprávnená  rozhodnúť  o  zákaze  športového  podujatia,  ak  by  v  súvislosti  s konaním  podujatia  hrozilo  vážne  ohrozenie  bezpečnosti,  zdravia,  mravnosti, majetku alebo životného prostredia, konanie podujatia by obmedzovalo verejnú dopravu, zásobovanie obyvateľstva alebo ohrozovalo životné prostredie</t>
    </r>
  </si>
  <si>
    <r>
      <rPr>
        <sz val="8"/>
        <rFont val="Franklin Gothic Medium"/>
        <family val="2"/>
      </rPr>
      <t>§ 17 ods. 4 z. č. 1/2014</t>
    </r>
  </si>
  <si>
    <r>
      <rPr>
        <sz val="8"/>
        <rFont val="Franklin Gothic Medium"/>
        <family val="2"/>
      </rPr>
      <t>zakáže   športové   podujatie   z   vlastného   podnetu,   na   základe   žiadosti organizátora podujatia alebo na základe žiadosti Policajného zboru, ak ide o vážne  ohrozenie  bezpečnosti,  zdravia,  mravnosti,  majetku  alebo  životného prostredia</t>
    </r>
  </si>
  <si>
    <r>
      <rPr>
        <sz val="8"/>
        <rFont val="Franklin Gothic Medium"/>
        <family val="2"/>
      </rPr>
      <t>je   povinná   oznámiť   najneskôr   sedem   dní   pred   začiatkom   podujatia organizátorovi   podujatia   a   Policajnému   zboru   meno,   priezvisko,   adresu elektronickej pošty a telefonický kontakt dozorného orgánu</t>
    </r>
  </si>
  <si>
    <r>
      <rPr>
        <sz val="8"/>
        <rFont val="Franklin Gothic Medium"/>
        <family val="2"/>
      </rPr>
      <t>§ 17 ods. 5 z. č. 1/2014</t>
    </r>
  </si>
  <si>
    <r>
      <rPr>
        <sz val="8"/>
        <rFont val="Franklin Gothic Medium"/>
        <family val="2"/>
      </rPr>
      <t>v  mene  obce  konajúci  dozorný  orgán  je  povinný  zúčastniť  sa  na  príprave športového podujatia a na podujatí, ak ide o rizikové podujatie; za podmienok ustanovených  zákonom  má  dozorný  orgán  povinnosť  kontrolovať  splnenie podmienok  určených  zákonom  a  právo  rozhodnúť  o  prerušení  alebo  zákaze podujatia</t>
    </r>
  </si>
  <si>
    <r>
      <rPr>
        <sz val="8"/>
        <rFont val="Franklin Gothic Medium"/>
        <family val="2"/>
      </rPr>
      <t xml:space="preserve">§ 17 ods. 5 - 7 z. č.
</t>
    </r>
    <r>
      <rPr>
        <sz val="8"/>
        <rFont val="Franklin Gothic Medium"/>
        <family val="2"/>
      </rPr>
      <t>1/2014</t>
    </r>
  </si>
  <si>
    <r>
      <rPr>
        <sz val="8"/>
        <rFont val="Franklin Gothic Medium"/>
        <family val="2"/>
      </rPr>
      <t>je  povinná  vydať  zákaz  predaja,  podávania  alebo  požívania  alkoholických nápojov na podujatí, ak o to požiada organizátor podujatia alebo Policajný zbor</t>
    </r>
  </si>
  <si>
    <r>
      <rPr>
        <sz val="8"/>
        <rFont val="Franklin Gothic Medium"/>
        <family val="2"/>
      </rPr>
      <t>§ 17 ods. 9 z. č. 1/2014</t>
    </r>
  </si>
  <si>
    <r>
      <rPr>
        <sz val="8"/>
        <rFont val="Franklin Gothic Medium"/>
        <family val="2"/>
      </rPr>
      <t>je povinná bezodkladne oznámiť Policajnému zboru, že v súlade so zákonom rozhodla o zákaze konania podujatia</t>
    </r>
  </si>
  <si>
    <r>
      <rPr>
        <sz val="8"/>
        <rFont val="Franklin Gothic Medium"/>
        <family val="2"/>
      </rPr>
      <t>§ 17 ods. 8 z. č. 1/2014</t>
    </r>
  </si>
  <si>
    <r>
      <rPr>
        <sz val="8"/>
        <rFont val="Franklin Gothic Medium"/>
        <family val="2"/>
      </rPr>
      <t>bezodkladne    oznámi    organizátorovi    podujatia,    Policajnému    zboru    a príslušnému športovému zväzu skutočnosť, že označila podujatie za rizikové</t>
    </r>
  </si>
  <si>
    <r>
      <rPr>
        <sz val="8"/>
        <rFont val="Franklin Gothic Medium"/>
        <family val="2"/>
      </rPr>
      <t>§ 17 ods. 10 z. č. 1/2014</t>
    </r>
  </si>
  <si>
    <r>
      <rPr>
        <sz val="8"/>
        <rFont val="Franklin Gothic Medium"/>
        <family val="2"/>
      </rPr>
      <t>vypracúva koncepciu rozvoja športu na podmienky obce</t>
    </r>
  </si>
  <si>
    <r>
      <rPr>
        <sz val="8"/>
        <rFont val="Franklin Gothic Medium"/>
        <family val="2"/>
      </rPr>
      <t xml:space="preserve">§ 64 písm. a) z. č.
</t>
    </r>
    <r>
      <rPr>
        <sz val="8"/>
        <rFont val="Franklin Gothic Medium"/>
        <family val="2"/>
      </rPr>
      <t>440/2015</t>
    </r>
  </si>
  <si>
    <r>
      <rPr>
        <sz val="8"/>
        <rFont val="Franklin Gothic Medium"/>
        <family val="2"/>
      </rPr>
      <t>podporuje  výstavbu,  modernizáciu,  rekonštrukciu,  údržbu  a  prevádzkovanie športovej infraštruktúry v obci</t>
    </r>
  </si>
  <si>
    <r>
      <rPr>
        <sz val="8"/>
        <rFont val="Franklin Gothic Medium"/>
        <family val="2"/>
      </rPr>
      <t xml:space="preserve">§ 64 písm. b) z. č.
</t>
    </r>
    <r>
      <rPr>
        <sz val="8"/>
        <rFont val="Franklin Gothic Medium"/>
        <family val="2"/>
      </rPr>
      <t>440/2015</t>
    </r>
  </si>
  <si>
    <r>
      <rPr>
        <sz val="8"/>
        <rFont val="Franklin Gothic Medium"/>
        <family val="2"/>
      </rPr>
      <t>zabezpečuje  v  spolupráci  so  športovými  organizáciami  využívanie  športovej infraštruktúry  v  základných  školách,  ktorých  je  zriaďovateľom  a  športovej infraštruktúry  vo  vlastníctve  alebo  v  správe  obce  na  šport  pre  všetkých  so zameraním na mládež najviac za náklady s tým spojené</t>
    </r>
  </si>
  <si>
    <r>
      <rPr>
        <sz val="8"/>
        <rFont val="Franklin Gothic Medium"/>
        <family val="2"/>
      </rPr>
      <t xml:space="preserve">§ 64 písm. c) z. č.
</t>
    </r>
    <r>
      <rPr>
        <sz val="8"/>
        <rFont val="Franklin Gothic Medium"/>
        <family val="2"/>
      </rPr>
      <t>440/2015</t>
    </r>
  </si>
  <si>
    <r>
      <rPr>
        <sz val="8"/>
        <rFont val="Franklin Gothic Medium"/>
        <family val="2"/>
      </rPr>
      <t>môže zriadiť so športovým zväzom a športovým klubom športové stredisko na vykonávanie  športu  pre  všetkých  so  zameraním  na  mládež  pod  vedením športového odborníka</t>
    </r>
  </si>
  <si>
    <r>
      <rPr>
        <sz val="8"/>
        <rFont val="Franklin Gothic Medium"/>
        <family val="2"/>
      </rPr>
      <t xml:space="preserve">§ 64 písm. d) z. č.
</t>
    </r>
    <r>
      <rPr>
        <sz val="8"/>
        <rFont val="Franklin Gothic Medium"/>
        <family val="2"/>
      </rPr>
      <t>440/2015</t>
    </r>
  </si>
  <si>
    <r>
      <rPr>
        <sz val="8"/>
        <rFont val="Franklin Gothic Medium"/>
        <family val="2"/>
      </rPr>
      <t>podporuje   organizovanie   súťaží   športu  pre   všetkých   a   športu   zdravotne postihnutých v obci</t>
    </r>
  </si>
  <si>
    <r>
      <rPr>
        <sz val="8"/>
        <rFont val="Franklin Gothic Medium"/>
        <family val="2"/>
      </rPr>
      <t xml:space="preserve">§ 64 písm. e) z. č.
</t>
    </r>
    <r>
      <rPr>
        <sz val="8"/>
        <rFont val="Franklin Gothic Medium"/>
        <family val="2"/>
      </rPr>
      <t>440/2015</t>
    </r>
  </si>
  <si>
    <r>
      <rPr>
        <sz val="8"/>
        <rFont val="Franklin Gothic Medium"/>
        <family val="2"/>
      </rPr>
      <t>podieľa  sa  na  vytváraní  podmienok  na  vykonávanie  športu  pre  všetkých  a športu zdravotne postihnutých v obci</t>
    </r>
  </si>
  <si>
    <r>
      <rPr>
        <sz val="8"/>
        <rFont val="Franklin Gothic Medium"/>
        <family val="2"/>
      </rPr>
      <t xml:space="preserve">§ 64 písm. f) z. č.
</t>
    </r>
    <r>
      <rPr>
        <sz val="8"/>
        <rFont val="Franklin Gothic Medium"/>
        <family val="2"/>
      </rPr>
      <t>440/2015</t>
    </r>
  </si>
  <si>
    <r>
      <rPr>
        <sz val="8"/>
        <rFont val="Franklin Gothic Medium"/>
        <family val="2"/>
      </rPr>
      <t>oceňuje športovcov a športových odborníkov pôsobiacich v obci</t>
    </r>
  </si>
  <si>
    <r>
      <rPr>
        <sz val="8"/>
        <rFont val="Franklin Gothic Medium"/>
        <family val="2"/>
      </rPr>
      <t xml:space="preserve">§ 64 písm. g) z. č.
</t>
    </r>
    <r>
      <rPr>
        <sz val="8"/>
        <rFont val="Franklin Gothic Medium"/>
        <family val="2"/>
      </rPr>
      <t>440/2015</t>
    </r>
  </si>
  <si>
    <r>
      <rPr>
        <sz val="8"/>
        <rFont val="Franklin Gothic Medium"/>
        <family val="2"/>
      </rPr>
      <t>kultúra</t>
    </r>
  </si>
  <si>
    <r>
      <rPr>
        <sz val="8"/>
        <rFont val="Franklin Gothic Medium"/>
        <family val="2"/>
      </rPr>
      <t>môže zriadiť alebo založiť  kultúrnoosvetové zariadenie</t>
    </r>
  </si>
  <si>
    <r>
      <rPr>
        <sz val="8"/>
        <rFont val="Franklin Gothic Medium"/>
        <family val="2"/>
      </rPr>
      <t xml:space="preserve">§ 3 ods. 1 písm. c)
</t>
    </r>
    <r>
      <rPr>
        <sz val="8"/>
        <rFont val="Franklin Gothic Medium"/>
        <family val="2"/>
      </rPr>
      <t>z. č. 189/2015 Z. z.</t>
    </r>
  </si>
  <si>
    <r>
      <rPr>
        <sz val="8"/>
        <rFont val="Franklin Gothic Medium"/>
        <family val="2"/>
      </rPr>
      <t>má   práva   a   plní   povinnosti   obce   ako   zriaďovateľa   alebo   zakladateľa kultúrnoosvetového strediska určené zákonom</t>
    </r>
  </si>
  <si>
    <r>
      <rPr>
        <sz val="8"/>
        <rFont val="Franklin Gothic Medium"/>
        <family val="2"/>
      </rPr>
      <t>§ 4 z. č. 189/2015 Z. z.</t>
    </r>
  </si>
  <si>
    <r>
      <rPr>
        <sz val="8"/>
        <rFont val="Franklin Gothic Medium"/>
        <family val="2"/>
      </rPr>
      <t>môže  zriadiť  alebo  založiť,  zrušiť  alebo  zlúčiť  kultúrnoosvetové  zariadenie  s pôsobnosťou  na  území  obce  a  zabezpečiť  a  koordinovať  kultúrnoosvetovú činnosť  na  území  obce,  a  to  najmä  prostredníctvom  kultúrnoosvetového zariadenia, ku ktorému vykonáva zriaďovateľskú funkciu alebo zakladateľskú funkciu</t>
    </r>
  </si>
  <si>
    <r>
      <rPr>
        <sz val="8"/>
        <rFont val="Franklin Gothic Medium"/>
        <family val="2"/>
      </rPr>
      <t xml:space="preserve">§ 6 ods. 2 z. č. 189/2015
</t>
    </r>
    <r>
      <rPr>
        <sz val="8"/>
        <rFont val="Franklin Gothic Medium"/>
        <family val="2"/>
      </rPr>
      <t>Z. z.</t>
    </r>
  </si>
  <si>
    <r>
      <rPr>
        <sz val="8"/>
        <rFont val="Franklin Gothic Medium"/>
        <family val="2"/>
      </rPr>
      <t>môže  zriadiť  alebo  založiť  knižnicu  ako  svoju  príspevkovú  alebo  rozpočtovú organizáciu</t>
    </r>
  </si>
  <si>
    <r>
      <rPr>
        <sz val="8"/>
        <rFont val="Franklin Gothic Medium"/>
        <family val="2"/>
      </rPr>
      <t xml:space="preserve">§ 3 ods. 1 písm. c)
</t>
    </r>
    <r>
      <rPr>
        <sz val="8"/>
        <rFont val="Franklin Gothic Medium"/>
        <family val="2"/>
      </rPr>
      <t>z. č. 126/2015 Z. z.</t>
    </r>
  </si>
  <si>
    <r>
      <rPr>
        <sz val="8"/>
        <rFont val="Franklin Gothic Medium"/>
        <family val="2"/>
      </rPr>
      <t>má práva a plní povinnosti obce ako zriaďovateľa alebo zakladateľa knižnice určené zákonom</t>
    </r>
  </si>
  <si>
    <r>
      <rPr>
        <sz val="8"/>
        <rFont val="Franklin Gothic Medium"/>
        <family val="2"/>
      </rPr>
      <t xml:space="preserve">§ 4 ods. 1 a 2 z. č.
</t>
    </r>
    <r>
      <rPr>
        <sz val="8"/>
        <rFont val="Franklin Gothic Medium"/>
        <family val="2"/>
      </rPr>
      <t>126/2015 Z. z.</t>
    </r>
  </si>
  <si>
    <r>
      <rPr>
        <sz val="8"/>
        <rFont val="Franklin Gothic Medium"/>
        <family val="2"/>
      </rPr>
      <t>zabezpečuje  knižnično-informačné  služby  zriadením  obecnej  knižnice  alebo mestskej   knižnice   ako   právnickej   osoby,   prostredníctvom   organizačného útvaru právnickej osoby zriadenej obcou, prostredníctvom organizačnej zložky obecného úradu alebo prostredníctvom inej knižnice</t>
    </r>
  </si>
  <si>
    <r>
      <rPr>
        <sz val="8"/>
        <rFont val="Franklin Gothic Medium"/>
        <family val="2"/>
      </rPr>
      <t>§ 9 ods. 3 a § 5 ods. 2 písm. d) z. č. 126/2015 Z. z.</t>
    </r>
  </si>
  <si>
    <r>
      <rPr>
        <sz val="8"/>
        <rFont val="Franklin Gothic Medium"/>
        <family val="2"/>
      </rPr>
      <t>môže zriadiť alebo založiť  múzeum alebo galériu ako svoju príspevkovú alebo rozpočtovú organizáciu alebo ako organizačný útvar právnickej osoby zriadenej touto obcou</t>
    </r>
  </si>
  <si>
    <r>
      <rPr>
        <sz val="8"/>
        <rFont val="Franklin Gothic Medium"/>
        <family val="2"/>
      </rPr>
      <t>§ 3 ods. 1 písm. c) a ods. 4 písm. c) z. č. 206/2009 Z. z.</t>
    </r>
  </si>
  <si>
    <r>
      <rPr>
        <sz val="8"/>
        <rFont val="Franklin Gothic Medium"/>
        <family val="2"/>
      </rPr>
      <t>má práva  a plní  povinnosti obce  ako  zriaďovateľa  alebo  zakladateľa  múzea alebo galérie.</t>
    </r>
  </si>
  <si>
    <r>
      <rPr>
        <sz val="8"/>
        <rFont val="Franklin Gothic Medium"/>
        <family val="2"/>
      </rPr>
      <t xml:space="preserve">§ 4 ods. 1 až 4
</t>
    </r>
    <r>
      <rPr>
        <sz val="8"/>
        <rFont val="Franklin Gothic Medium"/>
        <family val="2"/>
      </rPr>
      <t>z. č. 206/2009 Z. z.</t>
    </r>
  </si>
  <si>
    <r>
      <rPr>
        <sz val="8"/>
        <rFont val="Franklin Gothic Medium"/>
        <family val="2"/>
      </rPr>
      <t>prijíma   oznámenie   usporiadateľa   o   zámere   usporiadať   verejné   kultúrne podujatie na jej území</t>
    </r>
  </si>
  <si>
    <r>
      <rPr>
        <sz val="8"/>
        <rFont val="Franklin Gothic Medium"/>
        <family val="2"/>
      </rPr>
      <t>§ 3 z. č. 96/1991 Zb.</t>
    </r>
  </si>
  <si>
    <r>
      <rPr>
        <sz val="8"/>
        <rFont val="Franklin Gothic Medium"/>
        <family val="2"/>
      </rPr>
      <t>môže navrhnúť usporiadateľovi podujatia iné miesto, ak sa má podujatie podľa oznámenia usporiadateľa konať mimo priestorov alebo priestranstiev, ktoré sa na takýto účel obvykle používajú</t>
    </r>
  </si>
  <si>
    <r>
      <rPr>
        <sz val="8"/>
        <rFont val="Franklin Gothic Medium"/>
        <family val="2"/>
      </rPr>
      <t xml:space="preserve">§ 4 ods. 1 z. č. 96/1991
</t>
    </r>
    <r>
      <rPr>
        <sz val="8"/>
        <rFont val="Franklin Gothic Medium"/>
        <family val="2"/>
      </rPr>
      <t>Zb.</t>
    </r>
  </si>
  <si>
    <r>
      <rPr>
        <sz val="8"/>
        <rFont val="Franklin Gothic Medium"/>
        <family val="2"/>
      </rPr>
      <t>môže zakázať podujatie, ktoré sa má konať na mieste, kde by jeho účastníkom hrozilo závažné nebezpečenstvo pre ich zdravie alebo kde by konanie podujatia obmedzovalo verejnú dopravu alebo zásobovanie obyvateľstva</t>
    </r>
  </si>
  <si>
    <r>
      <rPr>
        <sz val="8"/>
        <rFont val="Franklin Gothic Medium"/>
        <family val="2"/>
      </rPr>
      <t xml:space="preserve">§ 4 ods. 2 z. č. 96/1991
</t>
    </r>
    <r>
      <rPr>
        <sz val="8"/>
        <rFont val="Franklin Gothic Medium"/>
        <family val="2"/>
      </rPr>
      <t>Zb.</t>
    </r>
  </si>
  <si>
    <r>
      <rPr>
        <sz val="8"/>
        <rFont val="Franklin Gothic Medium"/>
        <family val="2"/>
      </rPr>
      <t>je  oprávnená  kontrolovať  prostredníctvom  poverenej  osoby,  či  sa  podujatie koná v súlade s oznámením usporiadateľa</t>
    </r>
  </si>
  <si>
    <r>
      <rPr>
        <sz val="8"/>
        <rFont val="Franklin Gothic Medium"/>
        <family val="2"/>
      </rPr>
      <t>§ 6 ods. 1 a 2 zákona č. 96/1991 Zb.</t>
    </r>
  </si>
  <si>
    <r>
      <rPr>
        <sz val="8"/>
        <rFont val="Franklin Gothic Medium"/>
        <family val="2"/>
      </rPr>
      <t>môže  uložiť  za  nesplnenie  oznamovacej  povinnosti  podľa  tohto  zákona,  za usporiadanie  podujatia,  ktoré  bolo  zakázané,  ako  aj  za  porušenie  iných povinností usporiadateľa pokutu do 332 eur</t>
    </r>
  </si>
  <si>
    <r>
      <rPr>
        <sz val="8"/>
        <rFont val="Franklin Gothic Medium"/>
        <family val="2"/>
      </rPr>
      <t>§ 7 z. č. 96/1991 Zb.</t>
    </r>
  </si>
  <si>
    <r>
      <rPr>
        <sz val="8"/>
        <rFont val="Franklin Gothic Medium"/>
        <family val="2"/>
      </rPr>
      <t>utvára   všetky   podmienky   potrebné   na   zachovanie,   ochranu,   obnovu   a využívanie pamiatkového fondu na území obce</t>
    </r>
  </si>
  <si>
    <r>
      <rPr>
        <sz val="8"/>
        <rFont val="Franklin Gothic Medium"/>
        <family val="2"/>
      </rPr>
      <t xml:space="preserve">§ 14 ods. 1 z. č.
</t>
    </r>
    <r>
      <rPr>
        <sz val="8"/>
        <rFont val="Franklin Gothic Medium"/>
        <family val="2"/>
      </rPr>
      <t>238/2014 Z. z.</t>
    </r>
  </si>
  <si>
    <r>
      <rPr>
        <sz val="8"/>
        <rFont val="Franklin Gothic Medium"/>
        <family val="2"/>
      </rPr>
      <t>dbá,  aby  vlastníci  kultúrnych  pamiatok  konali  v  súlade  s  týmto  zákonom, koordinuje budovanie technickej infraštruktúry sídel s pamiatkovým územím, spolupôsobí  pri  zabezpečovaní  úprav  uličného  interiéru  a  uličného  parteru, drobnej  architektúry,  historickej  zelene,  verejného  osvetlenia  a  reklamných zariadení tak, aby boli v súlade so zámermi na zachovanie a uplatnenie hodnôt pamiatkového územia, podporuje iniciatívy občanov a občianskych združení pri ochrane pamiatkového fondu, na základe výpisov z ústredného zoznamu vedie evidenciu pamiatkového fondu na území obce</t>
    </r>
  </si>
  <si>
    <r>
      <rPr>
        <sz val="8"/>
        <rFont val="Franklin Gothic Medium"/>
        <family val="2"/>
      </rPr>
      <t xml:space="preserve">§ 14 ods. 2 z. č.
</t>
    </r>
    <r>
      <rPr>
        <sz val="8"/>
        <rFont val="Franklin Gothic Medium"/>
        <family val="2"/>
      </rPr>
      <t>238/2014 Z. z.</t>
    </r>
  </si>
  <si>
    <r>
      <rPr>
        <sz val="8"/>
        <rFont val="Franklin Gothic Medium"/>
        <family val="2"/>
      </rPr>
      <t>môže utvárať zdroje na príspevky vlastníkom na záchranu a obnovu kultúrnych pamiatok nachádzajúcich sa na území obce</t>
    </r>
  </si>
  <si>
    <r>
      <rPr>
        <sz val="8"/>
        <rFont val="Franklin Gothic Medium"/>
        <family val="2"/>
      </rPr>
      <t xml:space="preserve">§ 14 ods. 3 z. č.
</t>
    </r>
    <r>
      <rPr>
        <sz val="8"/>
        <rFont val="Franklin Gothic Medium"/>
        <family val="2"/>
      </rPr>
      <t>238/2014 Z. z.</t>
    </r>
  </si>
  <si>
    <r>
      <rPr>
        <sz val="8"/>
        <rFont val="Franklin Gothic Medium"/>
        <family val="2"/>
      </rPr>
      <t>môže rozhodnúť o utvorení a odbornom vedení evidencie pamätihodností obce; zoznam   evidovaných   pamätihodností   obce   predloží   obec   na   odborné   a dokumentačné  účely  krajskému  pamiatkovému  úradu;  ak  ide  o  nehnuteľné veci, predloží zoznam aj stavebnému úradu</t>
    </r>
  </si>
  <si>
    <r>
      <rPr>
        <sz val="8"/>
        <rFont val="Franklin Gothic Medium"/>
        <family val="2"/>
      </rPr>
      <t xml:space="preserve">§ 14 ods. 4 z. č.
</t>
    </r>
    <r>
      <rPr>
        <sz val="8"/>
        <rFont val="Franklin Gothic Medium"/>
        <family val="2"/>
      </rPr>
      <t>238/2014 Z. z.</t>
    </r>
  </si>
  <si>
    <r>
      <rPr>
        <sz val="8"/>
        <rFont val="Franklin Gothic Medium"/>
        <family val="2"/>
      </rPr>
      <t>je účastníkom konania, ak má byť za kultúrnu pamiatku vyhlásená nehnuteľná vec na jej území</t>
    </r>
  </si>
  <si>
    <r>
      <rPr>
        <sz val="8"/>
        <rFont val="Franklin Gothic Medium"/>
        <family val="2"/>
      </rPr>
      <t xml:space="preserve">§ 15 ods. 3 z. č.
</t>
    </r>
    <r>
      <rPr>
        <sz val="8"/>
        <rFont val="Franklin Gothic Medium"/>
        <family val="2"/>
      </rPr>
      <t>238/2014 Z. z.</t>
    </r>
  </si>
  <si>
    <r>
      <rPr>
        <sz val="8"/>
        <rFont val="Franklin Gothic Medium"/>
        <family val="2"/>
      </rPr>
      <t>môže na obnovu alebo rekonštrukciu kultúrnych pamiatok na základe žiadosti vlastníka kultúrnej pamiatky poskytnúť finančný príspevok zo svojho rozpočtu</t>
    </r>
  </si>
  <si>
    <r>
      <rPr>
        <sz val="8"/>
        <rFont val="Franklin Gothic Medium"/>
        <family val="2"/>
      </rPr>
      <t xml:space="preserve">§ 34 ods. 1 z. č.
</t>
    </r>
    <r>
      <rPr>
        <sz val="8"/>
        <rFont val="Franklin Gothic Medium"/>
        <family val="2"/>
      </rPr>
      <t>238/2014 Z. z.</t>
    </r>
  </si>
  <si>
    <r>
      <rPr>
        <sz val="8"/>
        <rFont val="Franklin Gothic Medium"/>
        <family val="2"/>
      </rPr>
      <t>zdravotníctvo</t>
    </r>
  </si>
  <si>
    <r>
      <rPr>
        <sz val="8"/>
        <rFont val="Franklin Gothic Medium"/>
        <family val="2"/>
      </rPr>
      <t>vydáva  stanovisko  k  zriadeniu  zdravotníckeho  zariadenia  na  poskytovanie primárnej zdravotnej starostlivosti</t>
    </r>
  </si>
  <si>
    <r>
      <rPr>
        <sz val="8"/>
        <rFont val="Franklin Gothic Medium"/>
        <family val="2"/>
      </rPr>
      <t xml:space="preserve">§ 4 ods. 3 písm. d)
</t>
    </r>
    <r>
      <rPr>
        <sz val="8"/>
        <rFont val="Franklin Gothic Medium"/>
        <family val="2"/>
      </rPr>
      <t>z. č. 369/1990 Z. z.</t>
    </r>
  </si>
  <si>
    <r>
      <rPr>
        <sz val="8"/>
        <rFont val="Franklin Gothic Medium"/>
        <family val="2"/>
      </rPr>
      <t xml:space="preserve">utvára a chráni zdravé podmienky a zdravý spôsob života a práce obyvateľov
</t>
    </r>
    <r>
      <rPr>
        <sz val="8"/>
        <rFont val="Franklin Gothic Medium"/>
        <family val="2"/>
      </rPr>
      <t>obce..., ako aj utvára podmienky na zabezpečovanie zdravotnej starostlivosti</t>
    </r>
  </si>
  <si>
    <r>
      <rPr>
        <sz val="8"/>
        <rFont val="Franklin Gothic Medium"/>
        <family val="2"/>
      </rPr>
      <t>môže   vo   svojich   územných   obvodoch   alebo   v   určitých   častiach   svojho územného obvodu obmedziť alebo zakázať v určitých hodinách alebo dňoch predaj,   podávanie   alebo   požívanie   alkoholických   nápojov   v   zariadeniach spoločného stravovania a v predajniach potravín</t>
    </r>
  </si>
  <si>
    <r>
      <rPr>
        <sz val="8"/>
        <rFont val="Franklin Gothic Medium"/>
        <family val="2"/>
      </rPr>
      <t xml:space="preserve">§ 2 ods. 4 z. č. 219/1996
</t>
    </r>
    <r>
      <rPr>
        <sz val="8"/>
        <rFont val="Franklin Gothic Medium"/>
        <family val="2"/>
      </rPr>
      <t>Z. z.</t>
    </r>
  </si>
  <si>
    <r>
      <rPr>
        <sz val="8"/>
        <rFont val="Franklin Gothic Medium"/>
        <family val="2"/>
      </rPr>
      <t>môže   vo   svojich   územných   obvodoch   alebo   v   určitých   častiach   svojho územného  obvodu  obmedziť  alebo  zakázať  z  dôvodu  ochrany  verejného poriadku podávanie alebo požívanie alkoholických nápojov aj na iných verejne prístupných miestach</t>
    </r>
  </si>
  <si>
    <r>
      <rPr>
        <sz val="8"/>
        <rFont val="Franklin Gothic Medium"/>
        <family val="2"/>
      </rPr>
      <t xml:space="preserve">§ 2 ods. 5 z. č. 219/1996
</t>
    </r>
    <r>
      <rPr>
        <sz val="8"/>
        <rFont val="Franklin Gothic Medium"/>
        <family val="2"/>
      </rPr>
      <t>Z. z.</t>
    </r>
  </si>
  <si>
    <r>
      <rPr>
        <sz val="8"/>
        <rFont val="Franklin Gothic Medium"/>
        <family val="2"/>
      </rPr>
      <t>môže  určiť  výnimky  zo  zákazu  alebo  obmedzenia  predaja,  podávania  alebo požívania alkoholických nápojov</t>
    </r>
  </si>
  <si>
    <r>
      <rPr>
        <sz val="8"/>
        <rFont val="Franklin Gothic Medium"/>
        <family val="2"/>
      </rPr>
      <t xml:space="preserve">§ 2 ods. 6 z. č. 219/1996
</t>
    </r>
    <r>
      <rPr>
        <sz val="8"/>
        <rFont val="Franklin Gothic Medium"/>
        <family val="2"/>
      </rPr>
      <t>Z. z.</t>
    </r>
  </si>
  <si>
    <r>
      <rPr>
        <sz val="8"/>
        <rFont val="Franklin Gothic Medium"/>
        <family val="2"/>
      </rPr>
      <t>môže všeobecne záväzným nariadením obmedziť alebo zakázať fajčenie aj na iných verejne prístupných miestach</t>
    </r>
  </si>
  <si>
    <r>
      <rPr>
        <sz val="8"/>
        <rFont val="Franklin Gothic Medium"/>
        <family val="2"/>
      </rPr>
      <t xml:space="preserve">§ 7 ods. 3 z. č. 377/2004
</t>
    </r>
    <r>
      <rPr>
        <sz val="8"/>
        <rFont val="Franklin Gothic Medium"/>
        <family val="2"/>
      </rPr>
      <t>Z. z.</t>
    </r>
  </si>
  <si>
    <r>
      <rPr>
        <sz val="8"/>
        <rFont val="Franklin Gothic Medium"/>
        <family val="2"/>
      </rPr>
      <t>vykonáva kontrolu dodržiavania ustanovení zákona o ochrane nefajčiarov</t>
    </r>
  </si>
  <si>
    <r>
      <rPr>
        <sz val="8"/>
        <rFont val="Franklin Gothic Medium"/>
        <family val="2"/>
      </rPr>
      <t xml:space="preserve">§ 9 ods. 1 písm. d)
</t>
    </r>
    <r>
      <rPr>
        <sz val="8"/>
        <rFont val="Franklin Gothic Medium"/>
        <family val="2"/>
      </rPr>
      <t>z. č. 377/2004 Z. z.</t>
    </r>
  </si>
  <si>
    <r>
      <rPr>
        <sz val="8"/>
        <rFont val="Franklin Gothic Medium"/>
        <family val="2"/>
      </rPr>
      <t>prerokúva priestupky porušenia zákazu fajčenia</t>
    </r>
  </si>
  <si>
    <r>
      <rPr>
        <sz val="8"/>
        <rFont val="Franklin Gothic Medium"/>
        <family val="2"/>
      </rPr>
      <t xml:space="preserve">§ 11 ods. 4 z. č.
</t>
    </r>
    <r>
      <rPr>
        <sz val="8"/>
        <rFont val="Franklin Gothic Medium"/>
        <family val="2"/>
      </rPr>
      <t>377/2004 Z. z.</t>
    </r>
  </si>
  <si>
    <r>
      <rPr>
        <sz val="8"/>
        <rFont val="Franklin Gothic Medium"/>
        <family val="2"/>
      </rPr>
      <t>môže   v prípade,    ak    je    zriaďovateľom    príspevkovej   organizácie    alebo zakladateľom/spoluzakladateľom      neziskovej      organizácie      poskytujúcej zdravotnú starostlivosť, za účelom poskytovania zdravotnej starostlivosti  prijať zo štátnych finančných aktív návratnú finančnú výpomoc</t>
    </r>
  </si>
  <si>
    <r>
      <rPr>
        <sz val="8"/>
        <rFont val="Franklin Gothic Medium"/>
        <family val="2"/>
      </rPr>
      <t xml:space="preserve">§ 100a ods. 1 písm. c), e)
</t>
    </r>
    <r>
      <rPr>
        <sz val="8"/>
        <rFont val="Franklin Gothic Medium"/>
        <family val="2"/>
      </rPr>
      <t>z. č. 578/2004 Z. z.</t>
    </r>
  </si>
  <si>
    <r>
      <rPr>
        <sz val="8"/>
        <rFont val="Franklin Gothic Medium"/>
        <family val="2"/>
      </rPr>
      <t>pohrebníctvo</t>
    </r>
  </si>
  <si>
    <r>
      <rPr>
        <sz val="8"/>
        <rFont val="Franklin Gothic Medium"/>
        <family val="2"/>
      </rPr>
      <t>zabezpečuje   výstavbu   a   údržbu   a   vykonáva   správu   obecného   cintorína; postupuje pritom podľa zákona o pohrebníctve</t>
    </r>
  </si>
  <si>
    <r>
      <rPr>
        <sz val="8"/>
        <rFont val="Franklin Gothic Medium"/>
        <family val="2"/>
      </rPr>
      <t xml:space="preserve">§ 4 ods. 3 písm. f) z. č. 369/1990 Zb.;
</t>
    </r>
    <r>
      <rPr>
        <sz val="8"/>
        <rFont val="Franklin Gothic Medium"/>
        <family val="2"/>
      </rPr>
      <t>§ 30 ods. 1 písm. c) z. č. 131/2010 Z. z.</t>
    </r>
  </si>
  <si>
    <r>
      <rPr>
        <sz val="8"/>
        <rFont val="Franklin Gothic Medium"/>
        <family val="2"/>
      </rPr>
      <t>je povinná zriadiť pohrebisko vo svojom katastrálnom území alebo zabezpečiť pochovávanie   na   pohrebisku   v   inej   obci;   obec   pri   umiestnení   nového pohrebiska musí zohľadniť jeho pietny charakter</t>
    </r>
  </si>
  <si>
    <r>
      <rPr>
        <sz val="8"/>
        <rFont val="Franklin Gothic Medium"/>
        <family val="2"/>
      </rPr>
      <t xml:space="preserve">§ 15 ods. 1 z. č.
</t>
    </r>
    <r>
      <rPr>
        <sz val="8"/>
        <rFont val="Franklin Gothic Medium"/>
        <family val="2"/>
      </rPr>
      <t>131/2010 Z. z.</t>
    </r>
  </si>
  <si>
    <r>
      <rPr>
        <sz val="8"/>
        <rFont val="Franklin Gothic Medium"/>
        <family val="2"/>
      </rPr>
      <t>je  povinná  určiť  priestor  na  rozšírenie  existujúcich  pohrebísk,  zriadiť  ďalšie pohrebisko alebo zabezpečiť pochovávanie na pohrebisku v inej obci</t>
    </r>
  </si>
  <si>
    <r>
      <rPr>
        <sz val="8"/>
        <rFont val="Franklin Gothic Medium"/>
        <family val="2"/>
      </rPr>
      <t xml:space="preserve">§ 15 ods. 2 z. č.
</t>
    </r>
    <r>
      <rPr>
        <sz val="8"/>
        <rFont val="Franklin Gothic Medium"/>
        <family val="2"/>
      </rPr>
      <t>131/2010 Z. z.</t>
    </r>
  </si>
  <si>
    <r>
      <rPr>
        <sz val="8"/>
        <rFont val="Franklin Gothic Medium"/>
        <family val="2"/>
      </rPr>
      <t>môže všeobecne záväzným nariadením ustanoviť ochranné pásmo pohrebiska; v  ňom  určiť  šírku  ochranného  pásma  pohrebiska,  pravidlá  umiestňovania  a povoľovania budov a stavieb v ňom, ustanoviť činnosti, ktoré nie je možné v ochrannom pásme vykonávať počas pohrebu</t>
    </r>
  </si>
  <si>
    <r>
      <rPr>
        <sz val="8"/>
        <rFont val="Franklin Gothic Medium"/>
        <family val="2"/>
      </rPr>
      <t xml:space="preserve">§ 15 ods. 7 z. č.
</t>
    </r>
    <r>
      <rPr>
        <sz val="8"/>
        <rFont val="Franklin Gothic Medium"/>
        <family val="2"/>
      </rPr>
      <t>131/2010 Z. z.</t>
    </r>
  </si>
  <si>
    <r>
      <rPr>
        <sz val="8"/>
        <rFont val="Franklin Gothic Medium"/>
        <family val="2"/>
      </rPr>
      <t>môže prevádzkovať pohrebisko sama alebo prostredníctvom právnickej osoby na   tento   účel   zriadenej   alebo   prenechať   jeho   prevádzkovanie   inému prevádzkovateľovi pohrebiska</t>
    </r>
  </si>
  <si>
    <r>
      <rPr>
        <sz val="8"/>
        <rFont val="Franklin Gothic Medium"/>
        <family val="2"/>
      </rPr>
      <t xml:space="preserve">§ 17 ods. 1 z. č.
</t>
    </r>
    <r>
      <rPr>
        <sz val="8"/>
        <rFont val="Franklin Gothic Medium"/>
        <family val="2"/>
      </rPr>
      <t>131/2010 Z. z.</t>
    </r>
  </si>
  <si>
    <r>
      <rPr>
        <sz val="8"/>
        <rFont val="Franklin Gothic Medium"/>
        <family val="2"/>
      </rPr>
      <t>schvaľuje všeobecne záväzným nariadením prevádzkový poriadok pohrebiska, ktorý musí byť verejnosti prístupný na mieste obvyklom na pohrebisku</t>
    </r>
  </si>
  <si>
    <r>
      <rPr>
        <sz val="8"/>
        <rFont val="Franklin Gothic Medium"/>
        <family val="2"/>
      </rPr>
      <t xml:space="preserve">§ 18 ods. 2 z. č.
</t>
    </r>
    <r>
      <rPr>
        <sz val="8"/>
        <rFont val="Franklin Gothic Medium"/>
        <family val="2"/>
      </rPr>
      <t>131/2010 Z. z.</t>
    </r>
  </si>
  <si>
    <r>
      <rPr>
        <sz val="8"/>
        <rFont val="Franklin Gothic Medium"/>
        <family val="2"/>
      </rPr>
      <t>nariaďuje pohrebisko zrušiť pri splnení podmienok stanovených zákonom</t>
    </r>
  </si>
  <si>
    <r>
      <rPr>
        <sz val="8"/>
        <rFont val="Franklin Gothic Medium"/>
        <family val="2"/>
      </rPr>
      <t xml:space="preserve">§ 30 ods. 1 písm. b) a §
</t>
    </r>
    <r>
      <rPr>
        <sz val="8"/>
        <rFont val="Franklin Gothic Medium"/>
        <family val="2"/>
      </rPr>
      <t>23 z. č. 131/2010 Z. z.</t>
    </r>
  </si>
  <si>
    <r>
      <rPr>
        <sz val="8"/>
        <rFont val="Franklin Gothic Medium"/>
        <family val="2"/>
      </rPr>
      <t>zabezpečuje pochovanie do 96 hodín od úmrtia, ku ktorému došlo na jej území, ak nikto pochovanie nezabezpečí alebo ak sa nezistila totožnosť mŕtveho do siedmich dní od úmrtia</t>
    </r>
  </si>
  <si>
    <r>
      <rPr>
        <sz val="8"/>
        <rFont val="Franklin Gothic Medium"/>
        <family val="2"/>
      </rPr>
      <t xml:space="preserve">§ 30 ods. 2 z. č.
</t>
    </r>
    <r>
      <rPr>
        <sz val="8"/>
        <rFont val="Franklin Gothic Medium"/>
        <family val="2"/>
      </rPr>
      <t>131/2010 Z. z.</t>
    </r>
  </si>
  <si>
    <r>
      <rPr>
        <sz val="8"/>
        <rFont val="Franklin Gothic Medium"/>
        <family val="2"/>
      </rPr>
      <t>oznamuje  bezodkladne  ministerstvu  zahraničných  vecí  alebo  inej  inštitúcii určenej zákonom úmrtie cudzinca; ak do 14 dní odo dňa oznámenia nedostane oznámenie o zabezpečení prepravy ľudských pozostatkov alebo súhlas na ich pochovanie na území SR, zabezpečuje pochovanie</t>
    </r>
  </si>
  <si>
    <r>
      <rPr>
        <sz val="8"/>
        <rFont val="Franklin Gothic Medium"/>
        <family val="2"/>
      </rPr>
      <t xml:space="preserve">§ 30 ods. 3 z. č.
</t>
    </r>
    <r>
      <rPr>
        <sz val="8"/>
        <rFont val="Franklin Gothic Medium"/>
        <family val="2"/>
      </rPr>
      <t>131/2010 Z. z.</t>
    </r>
  </si>
  <si>
    <r>
      <rPr>
        <sz val="8"/>
        <rFont val="Franklin Gothic Medium"/>
        <family val="2"/>
      </rPr>
      <t>bezpečnosť</t>
    </r>
  </si>
  <si>
    <r>
      <rPr>
        <sz val="8"/>
        <rFont val="Franklin Gothic Medium"/>
        <family val="2"/>
      </rPr>
      <t>zabezpečuje verejný poriadok v obci</t>
    </r>
  </si>
  <si>
    <r>
      <rPr>
        <sz val="8"/>
        <rFont val="Franklin Gothic Medium"/>
        <family val="2"/>
      </rPr>
      <t xml:space="preserve">§ 4 ods. 3 písm. n)
</t>
    </r>
    <r>
      <rPr>
        <sz val="8"/>
        <rFont val="Franklin Gothic Medium"/>
        <family val="2"/>
      </rPr>
      <t>z. č. 369/1990 Zb.</t>
    </r>
  </si>
  <si>
    <r>
      <rPr>
        <sz val="8"/>
        <rFont val="Franklin Gothic Medium"/>
        <family val="2"/>
      </rPr>
      <t>ustanovuje   nariadením   činnosti,   ktorých   vykonávanie   je   zakázané   alebo obmedzené na určitý čas alebo na určitom mieste</t>
    </r>
  </si>
  <si>
    <r>
      <rPr>
        <sz val="8"/>
        <rFont val="Franklin Gothic Medium"/>
        <family val="2"/>
      </rPr>
      <t xml:space="preserve">§ 4 ods. 5 písm. a) bod 5
</t>
    </r>
    <r>
      <rPr>
        <sz val="8"/>
        <rFont val="Franklin Gothic Medium"/>
        <family val="2"/>
      </rPr>
      <t>z. č. 369/1990 Zb.</t>
    </r>
  </si>
  <si>
    <r>
      <rPr>
        <sz val="8"/>
        <rFont val="Franklin Gothic Medium"/>
        <family val="2"/>
      </rPr>
      <t>zriaďuje a zrušuje obecnú políciu všeobecne záväzným nariadením</t>
    </r>
  </si>
  <si>
    <r>
      <rPr>
        <sz val="8"/>
        <rFont val="Franklin Gothic Medium"/>
        <family val="2"/>
      </rPr>
      <t xml:space="preserve">§ 2 ods. 2 z. č. 564/1991
</t>
    </r>
    <r>
      <rPr>
        <sz val="8"/>
        <rFont val="Franklin Gothic Medium"/>
        <family val="2"/>
      </rPr>
      <t>Zb.</t>
    </r>
  </si>
  <si>
    <r>
      <rPr>
        <sz val="8"/>
        <rFont val="Franklin Gothic Medium"/>
        <family val="2"/>
      </rPr>
      <t>môže, ak nezriadila obecnú políciu, uzavrieť zmluvu s inou obcou, ktorá zriadila obecnú políciu, podľa ktorej obecná polícia tejto obce bude vykonávať úlohy ustanovené zákonom na jej území</t>
    </r>
  </si>
  <si>
    <r>
      <rPr>
        <sz val="8"/>
        <rFont val="Franklin Gothic Medium"/>
        <family val="2"/>
      </rPr>
      <t>§ 2a ods. 1 z. č. 564/1991 Zb.</t>
    </r>
  </si>
  <si>
    <r>
      <rPr>
        <sz val="8"/>
        <rFont val="Franklin Gothic Medium"/>
        <family val="2"/>
      </rPr>
      <t>vydáva pre príslušníka obecnej polície inej obce, ktorý plní úlohy na jej území, splnomocnenie na výkon úloh v rozsahu podľa zmluvy</t>
    </r>
  </si>
  <si>
    <r>
      <rPr>
        <sz val="8"/>
        <rFont val="Franklin Gothic Medium"/>
        <family val="2"/>
      </rPr>
      <t xml:space="preserve">§ 2a ods. 4 z. č. 564/1991
</t>
    </r>
    <r>
      <rPr>
        <sz val="8"/>
        <rFont val="Franklin Gothic Medium"/>
        <family val="2"/>
      </rPr>
      <t>Zb.</t>
    </r>
  </si>
  <si>
    <r>
      <rPr>
        <sz val="8"/>
        <rFont val="Franklin Gothic Medium"/>
        <family val="2"/>
      </rPr>
      <t>plní základné  úlohy  v oblasti bezpečnosti prostredníctvom  svojho  výkonného útvaru – obecnej polície</t>
    </r>
  </si>
  <si>
    <r>
      <rPr>
        <sz val="8"/>
        <rFont val="Franklin Gothic Medium"/>
        <family val="2"/>
      </rPr>
      <t>§ 3 z. č. 564/1991 Zb.</t>
    </r>
  </si>
  <si>
    <r>
      <rPr>
        <sz val="8"/>
        <rFont val="Franklin Gothic Medium"/>
        <family val="2"/>
      </rPr>
      <t>určuje   organizáciu,   objem   mzdových   prostriedkov   a rozsah   technických prostriedkov obecnej polície s prihliadnutím na rozsah jej úloh</t>
    </r>
  </si>
  <si>
    <r>
      <rPr>
        <sz val="8"/>
        <rFont val="Franklin Gothic Medium"/>
        <family val="2"/>
      </rPr>
      <t>§ 4 z. č. 564/1991 Zb.</t>
    </r>
  </si>
  <si>
    <r>
      <rPr>
        <sz val="8"/>
        <rFont val="Franklin Gothic Medium"/>
        <family val="2"/>
      </rPr>
      <t>rozhoduje o tom, či príslušník obecnej polície nosí pri pracovnej činnosti zbraň</t>
    </r>
  </si>
  <si>
    <r>
      <rPr>
        <sz val="8"/>
        <rFont val="Franklin Gothic Medium"/>
        <family val="2"/>
      </rPr>
      <t xml:space="preserve">§ 19 ods. 1 z. č.
</t>
    </r>
    <r>
      <rPr>
        <sz val="8"/>
        <rFont val="Franklin Gothic Medium"/>
        <family val="2"/>
      </rPr>
      <t>564/1991 Zb.</t>
    </r>
  </si>
  <si>
    <r>
      <rPr>
        <sz val="8"/>
        <rFont val="Franklin Gothic Medium"/>
        <family val="2"/>
      </rPr>
      <t>zodpovedá za škodu v súvislosti s činnosťou obecnej polície</t>
    </r>
  </si>
  <si>
    <r>
      <rPr>
        <sz val="8"/>
        <rFont val="Franklin Gothic Medium"/>
        <family val="2"/>
      </rPr>
      <t>§ 20 z. č. 564/1991 Zb.</t>
    </r>
  </si>
  <si>
    <r>
      <rPr>
        <sz val="8"/>
        <rFont val="Franklin Gothic Medium"/>
        <family val="2"/>
      </rPr>
      <t>uhrádza MV SR preukázateľné náklady súvisiace s vykonaním skúšky odbornej spôsobilosti   a opravnej   skúšky   odbornej   spôsobilosti   príslušníka   obecnej polície</t>
    </r>
  </si>
  <si>
    <r>
      <rPr>
        <sz val="8"/>
        <rFont val="Franklin Gothic Medium"/>
        <family val="2"/>
      </rPr>
      <t xml:space="preserve">§ 25 ods. 4 z. č.
</t>
    </r>
    <r>
      <rPr>
        <sz val="8"/>
        <rFont val="Franklin Gothic Medium"/>
        <family val="2"/>
      </rPr>
      <t>564/1991 Zb.</t>
    </r>
  </si>
  <si>
    <r>
      <rPr>
        <sz val="8"/>
        <rFont val="Franklin Gothic Medium"/>
        <family val="2"/>
      </rPr>
      <t>dáva MV SR písomnú žiadosť o vykonanie odbornej prípravy a skúšky odbornej spôsobilosti príslušníka obecnej polície</t>
    </r>
  </si>
  <si>
    <r>
      <rPr>
        <sz val="8"/>
        <rFont val="Franklin Gothic Medium"/>
        <family val="2"/>
      </rPr>
      <t xml:space="preserve">§ 26 ods. 1 z. č.
</t>
    </r>
    <r>
      <rPr>
        <sz val="8"/>
        <rFont val="Franklin Gothic Medium"/>
        <family val="2"/>
      </rPr>
      <t>564/1991 Zb.</t>
    </r>
  </si>
  <si>
    <r>
      <rPr>
        <sz val="8"/>
        <rFont val="Franklin Gothic Medium"/>
        <family val="2"/>
      </rPr>
      <t>uhrádza  MV  SR  alebo  zariadeniu  obcí,  ktoré  realizujú  odbornú  prípravu  (v súčasnosti Nitra, Žilina, Košice) preukázateľné náklady súvisiace s vykonaním odbornej prípravy</t>
    </r>
  </si>
  <si>
    <r>
      <rPr>
        <sz val="8"/>
        <rFont val="Franklin Gothic Medium"/>
        <family val="2"/>
      </rPr>
      <t xml:space="preserve">§ 26 ods. 4 z. č.
</t>
    </r>
    <r>
      <rPr>
        <sz val="8"/>
        <rFont val="Franklin Gothic Medium"/>
        <family val="2"/>
      </rPr>
      <t>564/1991 Zb.</t>
    </r>
  </si>
  <si>
    <r>
      <rPr>
        <sz val="8"/>
        <rFont val="Franklin Gothic Medium"/>
        <family val="2"/>
      </rPr>
      <t>zasiela MV SR do 31. marca každého roka správu o činnosti obecnej polície</t>
    </r>
  </si>
  <si>
    <r>
      <rPr>
        <sz val="8"/>
        <rFont val="Franklin Gothic Medium"/>
        <family val="2"/>
      </rPr>
      <t>§ 26a z. č. 564/1991 Zb.</t>
    </r>
  </si>
  <si>
    <r>
      <rPr>
        <sz val="8"/>
        <rFont val="Franklin Gothic Medium"/>
        <family val="2"/>
      </rPr>
      <t xml:space="preserve">ochrana   pred
</t>
    </r>
    <r>
      <rPr>
        <sz val="8"/>
        <rFont val="Franklin Gothic Medium"/>
        <family val="2"/>
      </rPr>
      <t>požiarmi</t>
    </r>
  </si>
  <si>
    <r>
      <rPr>
        <sz val="8"/>
        <rFont val="Franklin Gothic Medium"/>
        <family val="2"/>
      </rPr>
      <t>podieľa sa v rozsahu svojej pôsobnosti na vytváraní podmienok na plnenie úloh ochrany pred požiarmi u právnických osôb, ktoré zriadila</t>
    </r>
  </si>
  <si>
    <r>
      <rPr>
        <sz val="8"/>
        <rFont val="Franklin Gothic Medium"/>
        <family val="2"/>
      </rPr>
      <t xml:space="preserve">§ 15 ods. 1 písm. a)
</t>
    </r>
    <r>
      <rPr>
        <sz val="8"/>
        <rFont val="Franklin Gothic Medium"/>
        <family val="2"/>
      </rPr>
      <t>z. č. 314/2001 Z. z.</t>
    </r>
  </si>
  <si>
    <r>
      <rPr>
        <sz val="8"/>
        <rFont val="Franklin Gothic Medium"/>
        <family val="2"/>
      </rPr>
      <t>zriadi dobrovoľný hasičský zbor obce na plnenie úloh súvisiacich s likvidáciou požiarov a vykonávaním záchranných prác</t>
    </r>
  </si>
  <si>
    <r>
      <rPr>
        <sz val="8"/>
        <rFont val="Franklin Gothic Medium"/>
        <family val="2"/>
      </rPr>
      <t xml:space="preserve">§ 15 ods. 1 písm. b) a § 33 ods. 1 z. č. 314/2001
</t>
    </r>
    <r>
      <rPr>
        <sz val="8"/>
        <rFont val="Franklin Gothic Medium"/>
        <family val="2"/>
      </rPr>
      <t xml:space="preserve">Z. z. a § 10 ods. 2 z. č.
</t>
    </r>
    <r>
      <rPr>
        <sz val="8"/>
        <rFont val="Franklin Gothic Medium"/>
        <family val="2"/>
      </rPr>
      <t>369/1990 Zb.</t>
    </r>
  </si>
  <si>
    <r>
      <rPr>
        <sz val="8"/>
        <rFont val="Franklin Gothic Medium"/>
        <family val="2"/>
      </rPr>
      <t>udržiava akcieschopnosť dobrovoľného hasičského zboru obce a zabezpečuje jeho materiálno-technické vybavenie</t>
    </r>
  </si>
  <si>
    <r>
      <rPr>
        <sz val="8"/>
        <rFont val="Franklin Gothic Medium"/>
        <family val="2"/>
      </rPr>
      <t xml:space="preserve">§ 15 ods. 1 písm. b),
</t>
    </r>
    <r>
      <rPr>
        <sz val="8"/>
        <rFont val="Franklin Gothic Medium"/>
        <family val="2"/>
      </rPr>
      <t>z. č. 314/2001 Z. z.</t>
    </r>
  </si>
  <si>
    <r>
      <rPr>
        <sz val="8"/>
        <rFont val="Franklin Gothic Medium"/>
        <family val="2"/>
      </rPr>
      <t>zabezpečuje odbornú prípravu členov dobrovoľného hasičského zboru obce</t>
    </r>
  </si>
  <si>
    <r>
      <rPr>
        <sz val="8"/>
        <rFont val="Franklin Gothic Medium"/>
        <family val="2"/>
      </rPr>
      <t xml:space="preserve">§ 15 ods. 1 písm. c)
</t>
    </r>
    <r>
      <rPr>
        <sz val="8"/>
        <rFont val="Franklin Gothic Medium"/>
        <family val="2"/>
      </rPr>
      <t>z. č. 314/2001 Z. z.</t>
    </r>
  </si>
  <si>
    <r>
      <rPr>
        <sz val="8"/>
        <rFont val="Franklin Gothic Medium"/>
        <family val="2"/>
      </rPr>
      <t>vypracúva a vedie dokumentáciu ochrany pred požiarmi obce</t>
    </r>
  </si>
  <si>
    <r>
      <rPr>
        <sz val="8"/>
        <rFont val="Franklin Gothic Medium"/>
        <family val="2"/>
      </rPr>
      <t xml:space="preserve">§ 15 ods. 1 písm. d)
</t>
    </r>
    <r>
      <rPr>
        <sz val="8"/>
        <rFont val="Franklin Gothic Medium"/>
        <family val="2"/>
      </rPr>
      <t>z. č. 314/2001 Z. z.</t>
    </r>
  </si>
  <si>
    <r>
      <rPr>
        <sz val="8"/>
        <rFont val="Franklin Gothic Medium"/>
        <family val="2"/>
      </rPr>
      <t>zabezpečuje  výstavbu  a údržbu  hasičskej  stanice  alebo  hasičskej  zbrojnice, zabezpečuje  zdroje  vody  na  hasenie  požiarov  a udržiava  ich  v použiteľnom stave, zriaďuje ohlasovňu požiarov a ďalšie miesta, odkiaľ možno ohlásiť požiar</t>
    </r>
  </si>
  <si>
    <r>
      <rPr>
        <sz val="8"/>
        <rFont val="Franklin Gothic Medium"/>
        <family val="2"/>
      </rPr>
      <t xml:space="preserve">§ 15 ods. 1 písm. e)
</t>
    </r>
    <r>
      <rPr>
        <sz val="8"/>
        <rFont val="Franklin Gothic Medium"/>
        <family val="2"/>
      </rPr>
      <t>z. č. 314/2001 Z. z.</t>
    </r>
  </si>
  <si>
    <r>
      <rPr>
        <sz val="8"/>
        <rFont val="Franklin Gothic Medium"/>
        <family val="2"/>
      </rPr>
      <t>označuje  a trvalo  udržiava voľné  nástupné plochy  a prístupové komunikácie, ktoré   sú   súčasťou   zásahových   ciest,   na   vykonanie   hasičského   zásahu hasičských jednotiek</t>
    </r>
  </si>
  <si>
    <r>
      <rPr>
        <sz val="8"/>
        <rFont val="Franklin Gothic Medium"/>
        <family val="2"/>
      </rPr>
      <t xml:space="preserve">§ 15 ods. 1 písm. f)
</t>
    </r>
    <r>
      <rPr>
        <sz val="8"/>
        <rFont val="Franklin Gothic Medium"/>
        <family val="2"/>
      </rPr>
      <t>z. č. 314/2001 Z. z.</t>
    </r>
  </si>
  <si>
    <r>
      <rPr>
        <sz val="8"/>
        <rFont val="Franklin Gothic Medium"/>
        <family val="2"/>
      </rPr>
      <t>plní úlohy právnickej osoby a fyzickej osoby-podnikateľa ustanovené zákonom vo vzťahu k vlastnému majetku</t>
    </r>
  </si>
  <si>
    <r>
      <rPr>
        <sz val="8"/>
        <rFont val="Franklin Gothic Medium"/>
        <family val="2"/>
      </rPr>
      <t xml:space="preserve">§ 15 ods. 1 písm. g)
</t>
    </r>
    <r>
      <rPr>
        <sz val="8"/>
        <rFont val="Franklin Gothic Medium"/>
        <family val="2"/>
      </rPr>
      <t>z. č. 314/2001 Z. z.</t>
    </r>
  </si>
  <si>
    <r>
      <rPr>
        <sz val="8"/>
        <rFont val="Franklin Gothic Medium"/>
        <family val="2"/>
      </rPr>
      <t>vykonáva preventívnovýchovnú činnosť</t>
    </r>
  </si>
  <si>
    <r>
      <rPr>
        <sz val="8"/>
        <rFont val="Franklin Gothic Medium"/>
        <family val="2"/>
      </rPr>
      <t xml:space="preserve">§ 15 ods. 1 písm. h)
</t>
    </r>
    <r>
      <rPr>
        <sz val="8"/>
        <rFont val="Franklin Gothic Medium"/>
        <family val="2"/>
      </rPr>
      <t>z. č. 314/2001 Z. z.</t>
    </r>
  </si>
  <si>
    <r>
      <rPr>
        <sz val="8"/>
        <rFont val="Franklin Gothic Medium"/>
        <family val="2"/>
      </rPr>
      <t>môže ustanoviť preventivára požiarnej ochrany obce s odbornou spôsobilosťou na plnenie úloh na úseku ochrany pred požiarmi</t>
    </r>
  </si>
  <si>
    <r>
      <rPr>
        <sz val="8"/>
        <rFont val="Franklin Gothic Medium"/>
        <family val="2"/>
      </rPr>
      <t xml:space="preserve">§ 15 ods. 2 z. č.
</t>
    </r>
    <r>
      <rPr>
        <sz val="8"/>
        <rFont val="Franklin Gothic Medium"/>
        <family val="2"/>
      </rPr>
      <t>314/2001 Z. z.</t>
    </r>
  </si>
  <si>
    <r>
      <rPr>
        <sz val="8"/>
        <rFont val="Franklin Gothic Medium"/>
        <family val="2"/>
      </rPr>
      <t>vykonáva   štátnu   správu   na   úseku   ochrany   pred   požiarmi   v rozsahu ustanovenom zákonom</t>
    </r>
  </si>
  <si>
    <r>
      <rPr>
        <sz val="8"/>
        <rFont val="Franklin Gothic Medium"/>
        <family val="2"/>
      </rPr>
      <t xml:space="preserve">§ 16 ods. 2 z. č.
</t>
    </r>
    <r>
      <rPr>
        <sz val="8"/>
        <rFont val="Franklin Gothic Medium"/>
        <family val="2"/>
      </rPr>
      <t>314/2001 Z. z.</t>
    </r>
  </si>
  <si>
    <r>
      <rPr>
        <sz val="8"/>
        <rFont val="Franklin Gothic Medium"/>
        <family val="2"/>
      </rPr>
      <t>vykonáva preventívne protipožiarne kontroly, za tým účelom vytvára kontrolné skupiny   obce   a ustanovuje   jej   vedúceho   po   prerokovaní   s Dobrovoľnou požiarnou  ochranou  SR  a inými  občianskymi  združeniami  na  úseku  ochrany pred požiarmi a zabezpečuje ich školenia</t>
    </r>
  </si>
  <si>
    <r>
      <rPr>
        <sz val="8"/>
        <rFont val="Franklin Gothic Medium"/>
        <family val="2"/>
      </rPr>
      <t xml:space="preserve">§ 23 ods. 1 písm. a) a § 24 ods. 2 z. č. 314/2001
</t>
    </r>
    <r>
      <rPr>
        <sz val="8"/>
        <rFont val="Franklin Gothic Medium"/>
        <family val="2"/>
      </rPr>
      <t>Z. z.</t>
    </r>
  </si>
  <si>
    <r>
      <rPr>
        <sz val="8"/>
        <rFont val="Franklin Gothic Medium"/>
        <family val="2"/>
      </rPr>
      <t>rozhodnutím ukladá opatrenia na odstránenie nedostatkov, ktoré môžu viesť k vzniku požiaru alebo sťaženiu záchrany osôb a majetku a kontroluje plnenie týchto opatrení</t>
    </r>
  </si>
  <si>
    <r>
      <rPr>
        <sz val="8"/>
        <rFont val="Franklin Gothic Medium"/>
        <family val="2"/>
      </rPr>
      <t xml:space="preserve">§ 23 ods. 1 písm. b)
</t>
    </r>
    <r>
      <rPr>
        <sz val="8"/>
        <rFont val="Franklin Gothic Medium"/>
        <family val="2"/>
      </rPr>
      <t>z. č. 314/2001 Z. z.</t>
    </r>
  </si>
  <si>
    <r>
      <rPr>
        <sz val="8"/>
        <rFont val="Franklin Gothic Medium"/>
        <family val="2"/>
      </rPr>
      <t>rozhoduje o vylúčení veci z používania</t>
    </r>
  </si>
  <si>
    <r>
      <rPr>
        <sz val="8"/>
        <rFont val="Franklin Gothic Medium"/>
        <family val="2"/>
      </rPr>
      <t xml:space="preserve">§ 23 ods. 1 písm. c)
</t>
    </r>
    <r>
      <rPr>
        <sz val="8"/>
        <rFont val="Franklin Gothic Medium"/>
        <family val="2"/>
      </rPr>
      <t>z. č. 314/2001 Z. z.</t>
    </r>
  </si>
  <si>
    <r>
      <rPr>
        <sz val="8"/>
        <rFont val="Franklin Gothic Medium"/>
        <family val="2"/>
      </rPr>
      <t>určuje veliteľa zásahu dobrovoľného hasičského zboru obce</t>
    </r>
  </si>
  <si>
    <r>
      <rPr>
        <sz val="8"/>
        <rFont val="Franklin Gothic Medium"/>
        <family val="2"/>
      </rPr>
      <t xml:space="preserve">§ 23 ods. 1 písm. d)
</t>
    </r>
    <r>
      <rPr>
        <sz val="8"/>
        <rFont val="Franklin Gothic Medium"/>
        <family val="2"/>
      </rPr>
      <t>z. č. 314/2001 Z. z.</t>
    </r>
  </si>
  <si>
    <r>
      <rPr>
        <sz val="8"/>
        <rFont val="Franklin Gothic Medium"/>
        <family val="2"/>
      </rPr>
      <t>plní povinnosti zriaďovateľa hasičskej jednotky</t>
    </r>
  </si>
  <si>
    <r>
      <rPr>
        <sz val="8"/>
        <rFont val="Franklin Gothic Medium"/>
        <family val="2"/>
      </rPr>
      <t xml:space="preserve">§ 37 ods. 1 písm. d)
</t>
    </r>
    <r>
      <rPr>
        <sz val="8"/>
        <rFont val="Franklin Gothic Medium"/>
        <family val="2"/>
      </rPr>
      <t>z. č. 314/2001 Z. z.</t>
    </r>
  </si>
  <si>
    <r>
      <rPr>
        <sz val="8"/>
        <rFont val="Franklin Gothic Medium"/>
        <family val="2"/>
      </rPr>
      <t>poskytuje  pomoc  právnickým  osobám  a fyzickým  osobám-podnikateľom  pri zdolávaní požiarov svojou hasičskou jednotkou</t>
    </r>
  </si>
  <si>
    <r>
      <rPr>
        <sz val="8"/>
        <rFont val="Franklin Gothic Medium"/>
        <family val="2"/>
      </rPr>
      <t>§ 44 z. č. 314/2001 Z. z.</t>
    </r>
  </si>
  <si>
    <r>
      <rPr>
        <sz val="8"/>
        <rFont val="Franklin Gothic Medium"/>
        <family val="2"/>
      </rPr>
      <t>spolupracuje s Dobrovoľnou požiarnou ochranou SR</t>
    </r>
  </si>
  <si>
    <r>
      <rPr>
        <sz val="8"/>
        <rFont val="Franklin Gothic Medium"/>
        <family val="2"/>
      </rPr>
      <t xml:space="preserve">§ 58 ods. 2 z. č.
</t>
    </r>
    <r>
      <rPr>
        <sz val="8"/>
        <rFont val="Franklin Gothic Medium"/>
        <family val="2"/>
      </rPr>
      <t>314/2001 Z. z.</t>
    </r>
  </si>
  <si>
    <r>
      <rPr>
        <sz val="8"/>
        <rFont val="Franklin Gothic Medium"/>
        <family val="2"/>
      </rPr>
      <t>plní úlohy na úseku civilnej ochrany obyvateľstva</t>
    </r>
  </si>
  <si>
    <r>
      <rPr>
        <sz val="8"/>
        <rFont val="Franklin Gothic Medium"/>
        <family val="2"/>
      </rPr>
      <t xml:space="preserve">§ 15 a 15a z. č. 42/1994
</t>
    </r>
    <r>
      <rPr>
        <sz val="8"/>
        <rFont val="Franklin Gothic Medium"/>
        <family val="2"/>
      </rPr>
      <t>Z. z.</t>
    </r>
  </si>
  <si>
    <t xml:space="preserve"> </t>
  </si>
  <si>
    <t>Vypĺňajú sa iba bunky "Hárka na vyplnenie" vyznačené červenou farbou.</t>
  </si>
  <si>
    <t>V bunke D5 sa vyberie optimálny správny obvod zo zoznamu oprávnených otimmálnych správnych obvodov, do ktorého žiadateľ patrí. 
Následne sa automaticky pridelí maximálny počet obcí a populácia podľa správneho obvodu (v prípade ak je obcí s rovnakým názvom viac, za obcou sa objaví aj skratka obvodu, do ktorého obec patrí, napríklad "Abrahámovce_KK").</t>
  </si>
  <si>
    <t>V bunke D6 sa uvedie sídlo centra zdieľaných služieb (teda názov obce, kde bude centrum zdieľaných služieb vybudované, a teda bude v nej sídliť spoločný obecný úrad). Táto obec je žiadateľom o prostriedky z mechanizmu.</t>
  </si>
  <si>
    <t>Body sú pripisované automaticky, objavia sa v bunke D14. Max. = 250 bodov. Minimálny požadovaný počet bodov je v zmysle výzvy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</si>
</sst>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i/>
      <sz val="11"/>
      <color theme="1"/>
      <name val="Calibri"/>
      <family val="2"/>
      <charset val="238"/>
      <scheme val="minor"/>
    </font>
    <font>
      <i/>
      <sz val="10"/>
      <color theme="1"/>
      <name val="Calibri"/>
      <family val="2"/>
      <charset val="238"/>
      <scheme val="minor"/>
    </font>
    <font>
      <b/>
      <i/>
      <sz val="11"/>
      <color theme="1"/>
      <name val="Calibri"/>
      <family val="2"/>
      <charset val="238"/>
      <scheme val="minor"/>
    </font>
    <font>
      <b/>
      <i/>
      <sz val="10"/>
      <color theme="1"/>
      <name val="Calibri"/>
      <family val="2"/>
      <charset val="238"/>
      <scheme val="minor"/>
    </font>
    <font>
      <b/>
      <i/>
      <sz val="10"/>
      <color theme="0"/>
      <name val="Calibri"/>
      <family val="2"/>
      <charset val="238"/>
      <scheme val="minor"/>
    </font>
    <font>
      <b/>
      <sz val="10"/>
      <color theme="0"/>
      <name val="Calibri"/>
      <family val="2"/>
      <charset val="238"/>
      <scheme val="minor"/>
    </font>
    <font>
      <b/>
      <sz val="10"/>
      <color rgb="FFFF0000"/>
      <name val="Calibri"/>
      <family val="2"/>
      <charset val="238"/>
      <scheme val="minor"/>
    </font>
    <font>
      <u/>
      <sz val="11"/>
      <color theme="10"/>
      <name val="Calibri"/>
      <family val="2"/>
      <scheme val="minor"/>
    </font>
    <font>
      <b/>
      <u/>
      <sz val="11"/>
      <color theme="10"/>
      <name val="Calibri"/>
      <family val="2"/>
      <charset val="238"/>
      <scheme val="minor"/>
    </font>
    <font>
      <b/>
      <u/>
      <sz val="11"/>
      <name val="Calibri"/>
      <family val="2"/>
      <charset val="238"/>
      <scheme val="minor"/>
    </font>
    <font>
      <sz val="11"/>
      <color theme="1"/>
      <name val="Calibri"/>
      <family val="2"/>
      <scheme val="minor"/>
    </font>
    <font>
      <sz val="10"/>
      <color rgb="FF000000"/>
      <name val="Times New Roman"/>
      <family val="1"/>
      <charset val="238"/>
    </font>
    <font>
      <sz val="8"/>
      <name val="Franklin Gothic Medium"/>
      <family val="2"/>
      <charset val="238"/>
    </font>
    <font>
      <sz val="8"/>
      <name val="Franklin Gothic Medium"/>
      <family val="2"/>
    </font>
    <font>
      <sz val="8"/>
      <color rgb="FF000000"/>
      <name val="Times New Roman"/>
      <family val="1"/>
      <charset val="238"/>
    </font>
    <font>
      <sz val="8"/>
      <color rgb="FF000000"/>
      <name val="Franklin Gothic Medium"/>
      <family val="2"/>
    </font>
    <font>
      <sz val="8"/>
      <color theme="1"/>
      <name val="Calibri"/>
      <family val="2"/>
      <scheme val="minor"/>
    </font>
    <font>
      <sz val="11"/>
      <color theme="1"/>
      <name val="Calibri"/>
      <family val="2"/>
      <charset val="238"/>
      <scheme val="minor"/>
    </font>
    <font>
      <sz val="11"/>
      <color theme="1"/>
      <name val="Arial Narrow"/>
      <family val="2"/>
      <charset val="238"/>
    </font>
    <font>
      <i/>
      <sz val="11"/>
      <name val="Calibri"/>
      <family val="2"/>
      <charset val="238"/>
      <scheme val="minor"/>
    </font>
  </fonts>
  <fills count="22">
    <fill>
      <patternFill patternType="none"/>
    </fill>
    <fill>
      <patternFill patternType="gray125"/>
    </fill>
    <fill>
      <patternFill patternType="solid">
        <fgColor rgb="FFFF00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F4AF84"/>
      </patternFill>
    </fill>
    <fill>
      <patternFill patternType="solid">
        <fgColor rgb="FFFBE3D5"/>
      </patternFill>
    </fill>
    <fill>
      <patternFill patternType="solid">
        <fgColor rgb="FFDEEAF6"/>
      </patternFill>
    </fill>
    <fill>
      <patternFill patternType="solid">
        <fgColor rgb="FFE3E3E3"/>
      </patternFill>
    </fill>
    <fill>
      <patternFill patternType="solid">
        <fgColor rgb="FFE1EEDA"/>
      </patternFill>
    </fill>
    <fill>
      <patternFill patternType="solid">
        <fgColor rgb="FFDDEBF7"/>
      </patternFill>
    </fill>
    <fill>
      <patternFill patternType="solid">
        <fgColor rgb="FFECECEC"/>
      </patternFill>
    </fill>
    <fill>
      <patternFill patternType="solid">
        <fgColor rgb="FFFFF1CC"/>
      </patternFill>
    </fill>
    <fill>
      <patternFill patternType="solid">
        <fgColor rgb="FFFFE699"/>
      </patternFill>
    </fill>
    <fill>
      <patternFill patternType="solid">
        <fgColor rgb="FFD0CECE"/>
      </patternFill>
    </fill>
    <fill>
      <patternFill patternType="solid">
        <fgColor rgb="FFFFFF00"/>
        <bgColor indexed="64"/>
      </patternFill>
    </fill>
    <fill>
      <patternFill patternType="solid">
        <fgColor theme="0"/>
        <bgColor indexed="64"/>
      </patternFill>
    </fill>
  </fills>
  <borders count="1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5">
    <xf numFmtId="0" fontId="0" fillId="0" borderId="0"/>
    <xf numFmtId="0" fontId="14" fillId="0" borderId="0" applyNumberFormat="0" applyFill="0" applyBorder="0" applyAlignment="0" applyProtection="0"/>
    <xf numFmtId="0" fontId="17" fillId="0" borderId="0"/>
    <xf numFmtId="0" fontId="18" fillId="0" borderId="0"/>
    <xf numFmtId="9" fontId="24" fillId="0" borderId="0" applyFont="0" applyFill="0" applyBorder="0" applyAlignment="0" applyProtection="0"/>
  </cellStyleXfs>
  <cellXfs count="213">
    <xf numFmtId="0" fontId="0" fillId="0" borderId="0" xfId="0"/>
    <xf numFmtId="0" fontId="3" fillId="0" borderId="0" xfId="0" applyFont="1" applyAlignment="1">
      <alignment vertical="center" wrapText="1"/>
    </xf>
    <xf numFmtId="0" fontId="0" fillId="0" borderId="4" xfId="0" applyBorder="1"/>
    <xf numFmtId="0" fontId="3" fillId="0" borderId="5"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0" fillId="0" borderId="7" xfId="0" applyBorder="1"/>
    <xf numFmtId="0" fontId="7" fillId="0" borderId="7" xfId="0" applyFont="1" applyBorder="1"/>
    <xf numFmtId="0" fontId="8" fillId="0" borderId="0" xfId="0" applyFont="1" applyAlignment="1">
      <alignment wrapText="1"/>
    </xf>
    <xf numFmtId="0" fontId="7" fillId="0" borderId="0" xfId="0" applyFont="1"/>
    <xf numFmtId="0" fontId="9" fillId="0" borderId="7" xfId="0" applyFont="1" applyBorder="1"/>
    <xf numFmtId="0" fontId="10" fillId="0" borderId="0" xfId="0" applyFont="1" applyAlignment="1">
      <alignment wrapText="1"/>
    </xf>
    <xf numFmtId="0" fontId="0" fillId="3" borderId="0" xfId="0" applyFill="1"/>
    <xf numFmtId="0" fontId="8" fillId="4" borderId="0" xfId="0" applyFont="1" applyFill="1" applyAlignment="1">
      <alignment wrapText="1"/>
    </xf>
    <xf numFmtId="0" fontId="10" fillId="4" borderId="0" xfId="0" applyFont="1" applyFill="1" applyAlignment="1">
      <alignment wrapText="1"/>
    </xf>
    <xf numFmtId="0" fontId="9" fillId="0" borderId="0" xfId="0" applyFont="1"/>
    <xf numFmtId="0" fontId="9" fillId="4" borderId="0" xfId="0" applyFont="1" applyFill="1"/>
    <xf numFmtId="0" fontId="9" fillId="4" borderId="3" xfId="0" applyFont="1" applyFill="1" applyBorder="1"/>
    <xf numFmtId="0" fontId="3" fillId="4" borderId="0" xfId="0" applyFont="1" applyFill="1" applyAlignment="1">
      <alignment vertical="center" wrapText="1"/>
    </xf>
    <xf numFmtId="0" fontId="5" fillId="4" borderId="0" xfId="0" applyFont="1" applyFill="1" applyAlignment="1">
      <alignment vertical="center" wrapText="1"/>
    </xf>
    <xf numFmtId="0" fontId="5" fillId="4" borderId="3" xfId="0" applyFont="1" applyFill="1" applyBorder="1" applyAlignment="1">
      <alignment vertical="center" wrapText="1"/>
    </xf>
    <xf numFmtId="0" fontId="2" fillId="0" borderId="5" xfId="0" applyFont="1" applyBorder="1"/>
    <xf numFmtId="0" fontId="4" fillId="5" borderId="5" xfId="0" applyFont="1" applyFill="1" applyBorder="1" applyAlignment="1">
      <alignment vertical="top" wrapText="1"/>
    </xf>
    <xf numFmtId="0" fontId="6" fillId="5" borderId="5" xfId="0" applyFont="1" applyFill="1" applyBorder="1" applyAlignment="1">
      <alignment vertical="top" wrapText="1"/>
    </xf>
    <xf numFmtId="0" fontId="6" fillId="5" borderId="6" xfId="0" applyFont="1" applyFill="1" applyBorder="1" applyAlignment="1">
      <alignment vertical="top" wrapText="1"/>
    </xf>
    <xf numFmtId="0" fontId="0" fillId="0" borderId="0" xfId="0" pivotButton="1"/>
    <xf numFmtId="0" fontId="0" fillId="0" borderId="0" xfId="0" applyAlignment="1">
      <alignment horizontal="left"/>
    </xf>
    <xf numFmtId="0" fontId="2" fillId="0" borderId="0" xfId="0" applyFont="1" applyAlignment="1">
      <alignment vertical="top" wrapText="1"/>
    </xf>
    <xf numFmtId="0" fontId="1" fillId="0" borderId="0" xfId="0" applyFont="1"/>
    <xf numFmtId="0" fontId="3" fillId="2" borderId="0" xfId="0" applyFont="1" applyFill="1" applyAlignment="1">
      <alignment vertical="center" wrapText="1"/>
    </xf>
    <xf numFmtId="0" fontId="4" fillId="5" borderId="0" xfId="0" applyFont="1" applyFill="1" applyAlignment="1">
      <alignment vertical="top" wrapText="1"/>
    </xf>
    <xf numFmtId="0" fontId="6" fillId="5" borderId="0" xfId="0" applyFont="1" applyFill="1" applyAlignment="1">
      <alignment vertical="top" wrapText="1"/>
    </xf>
    <xf numFmtId="0" fontId="6" fillId="5" borderId="3" xfId="0" applyFont="1" applyFill="1" applyBorder="1" applyAlignment="1">
      <alignment vertical="top" wrapText="1"/>
    </xf>
    <xf numFmtId="0" fontId="4" fillId="0" borderId="0" xfId="0" applyFont="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4" fillId="0" borderId="10"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2" fillId="0" borderId="0" xfId="0" applyFont="1"/>
    <xf numFmtId="0" fontId="11" fillId="0" borderId="0" xfId="0" applyFont="1" applyAlignment="1">
      <alignment wrapText="1"/>
    </xf>
    <xf numFmtId="0" fontId="4" fillId="0" borderId="5" xfId="0" applyFont="1" applyBorder="1" applyAlignment="1">
      <alignment vertical="top" wrapText="1"/>
    </xf>
    <xf numFmtId="0" fontId="7" fillId="7" borderId="7" xfId="0" applyFont="1" applyFill="1" applyBorder="1"/>
    <xf numFmtId="0" fontId="8" fillId="7" borderId="0" xfId="0" applyFont="1" applyFill="1" applyAlignment="1">
      <alignment wrapText="1"/>
    </xf>
    <xf numFmtId="0" fontId="7" fillId="7" borderId="0" xfId="0" applyFont="1" applyFill="1"/>
    <xf numFmtId="0" fontId="7" fillId="7" borderId="3" xfId="0" applyFont="1" applyFill="1" applyBorder="1"/>
    <xf numFmtId="0" fontId="4" fillId="9" borderId="5" xfId="0" applyFont="1" applyFill="1" applyBorder="1" applyAlignment="1">
      <alignment vertical="top" wrapText="1"/>
    </xf>
    <xf numFmtId="0" fontId="6" fillId="9" borderId="5" xfId="0" applyFont="1" applyFill="1" applyBorder="1" applyAlignment="1">
      <alignment vertical="top" wrapText="1"/>
    </xf>
    <xf numFmtId="0" fontId="6" fillId="9" borderId="6" xfId="0" applyFont="1" applyFill="1" applyBorder="1" applyAlignment="1">
      <alignment vertical="top" wrapText="1"/>
    </xf>
    <xf numFmtId="0" fontId="2" fillId="9" borderId="8" xfId="0" applyFont="1" applyFill="1" applyBorder="1" applyAlignment="1">
      <alignment vertical="top"/>
    </xf>
    <xf numFmtId="0" fontId="4" fillId="9" borderId="9" xfId="0" applyFont="1" applyFill="1" applyBorder="1" applyAlignment="1">
      <alignment vertical="top" wrapText="1"/>
    </xf>
    <xf numFmtId="0" fontId="6" fillId="9" borderId="9" xfId="0" applyFont="1" applyFill="1" applyBorder="1" applyAlignment="1">
      <alignment vertical="top" wrapText="1"/>
    </xf>
    <xf numFmtId="0" fontId="6" fillId="9" borderId="2" xfId="0" applyFont="1" applyFill="1" applyBorder="1" applyAlignment="1">
      <alignment vertical="top" wrapText="1"/>
    </xf>
    <xf numFmtId="0" fontId="2" fillId="0" borderId="5"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8" fillId="0" borderId="3" xfId="0" applyFont="1" applyBorder="1" applyAlignment="1">
      <alignment wrapText="1"/>
    </xf>
    <xf numFmtId="0" fontId="10" fillId="0" borderId="3" xfId="0" applyFont="1" applyBorder="1" applyAlignment="1">
      <alignment wrapText="1"/>
    </xf>
    <xf numFmtId="0" fontId="7" fillId="2" borderId="5" xfId="0" applyFont="1" applyFill="1" applyBorder="1"/>
    <xf numFmtId="0" fontId="2" fillId="0" borderId="4" xfId="0" applyFont="1" applyBorder="1" applyAlignment="1">
      <alignment vertical="top"/>
    </xf>
    <xf numFmtId="0" fontId="1" fillId="8" borderId="0" xfId="0" applyFont="1" applyFill="1"/>
    <xf numFmtId="0" fontId="12" fillId="8" borderId="0" xfId="0" applyFont="1" applyFill="1" applyAlignment="1">
      <alignment wrapText="1"/>
    </xf>
    <xf numFmtId="0" fontId="1" fillId="8" borderId="3" xfId="0" applyFont="1" applyFill="1" applyBorder="1"/>
    <xf numFmtId="0" fontId="4" fillId="4" borderId="9" xfId="0" applyFont="1" applyFill="1" applyBorder="1" applyAlignment="1">
      <alignment wrapText="1"/>
    </xf>
    <xf numFmtId="0" fontId="6" fillId="4" borderId="9" xfId="0" applyFont="1" applyFill="1" applyBorder="1" applyAlignment="1">
      <alignment wrapText="1"/>
    </xf>
    <xf numFmtId="0" fontId="6" fillId="4" borderId="2" xfId="0" applyFont="1" applyFill="1" applyBorder="1" applyAlignment="1">
      <alignment wrapText="1"/>
    </xf>
    <xf numFmtId="0" fontId="12" fillId="0" borderId="0" xfId="0" applyFont="1" applyAlignment="1">
      <alignment wrapText="1"/>
    </xf>
    <xf numFmtId="0" fontId="13" fillId="0" borderId="0" xfId="0" applyFont="1" applyAlignment="1">
      <alignment wrapText="1"/>
    </xf>
    <xf numFmtId="0" fontId="3" fillId="6" borderId="0" xfId="0" applyFont="1" applyFill="1" applyAlignment="1">
      <alignment vertical="center" wrapText="1"/>
    </xf>
    <xf numFmtId="0" fontId="0" fillId="6" borderId="0" xfId="0" applyFill="1"/>
    <xf numFmtId="0" fontId="0" fillId="0" borderId="8" xfId="0" applyBorder="1"/>
    <xf numFmtId="0" fontId="3" fillId="0" borderId="9" xfId="0" applyFont="1" applyBorder="1" applyAlignment="1">
      <alignment vertical="center" wrapText="1"/>
    </xf>
    <xf numFmtId="0" fontId="0" fillId="6" borderId="9" xfId="0" applyFill="1" applyBorder="1"/>
    <xf numFmtId="0" fontId="17" fillId="0" borderId="0" xfId="2"/>
    <xf numFmtId="0" fontId="19" fillId="10" borderId="12" xfId="3" applyFont="1" applyFill="1" applyBorder="1" applyAlignment="1">
      <alignment horizontal="left" vertical="top" indent="1"/>
    </xf>
    <xf numFmtId="0" fontId="19" fillId="10" borderId="12" xfId="3" applyFont="1" applyFill="1" applyBorder="1" applyAlignment="1">
      <alignment horizontal="center" vertical="top"/>
    </xf>
    <xf numFmtId="0" fontId="19" fillId="10" borderId="12" xfId="3" applyFont="1" applyFill="1" applyBorder="1" applyAlignment="1">
      <alignment horizontal="center" vertical="center" wrapText="1"/>
    </xf>
    <xf numFmtId="0" fontId="19" fillId="10" borderId="12" xfId="3" applyFont="1" applyFill="1" applyBorder="1" applyAlignment="1">
      <alignment horizontal="left" vertical="center" wrapText="1" indent="1"/>
    </xf>
    <xf numFmtId="0" fontId="20" fillId="7" borderId="12" xfId="3" applyFont="1" applyFill="1" applyBorder="1" applyAlignment="1">
      <alignment horizontal="left" vertical="top" wrapText="1" indent="1"/>
    </xf>
    <xf numFmtId="0" fontId="19" fillId="7" borderId="12" xfId="3" applyFont="1" applyFill="1" applyBorder="1" applyAlignment="1">
      <alignment horizontal="left" vertical="top" wrapText="1" indent="2"/>
    </xf>
    <xf numFmtId="0" fontId="19" fillId="7" borderId="12" xfId="3" applyFont="1" applyFill="1" applyBorder="1" applyAlignment="1">
      <alignment horizontal="right" vertical="top" wrapText="1"/>
    </xf>
    <xf numFmtId="0" fontId="21" fillId="7" borderId="12" xfId="3" applyFont="1" applyFill="1" applyBorder="1" applyAlignment="1">
      <alignment horizontal="left" vertical="top" wrapText="1"/>
    </xf>
    <xf numFmtId="0" fontId="19" fillId="11" borderId="12" xfId="3" applyFont="1" applyFill="1" applyBorder="1" applyAlignment="1">
      <alignment horizontal="left" vertical="center"/>
    </xf>
    <xf numFmtId="0" fontId="19" fillId="11" borderId="12" xfId="3" applyFont="1" applyFill="1" applyBorder="1" applyAlignment="1">
      <alignment horizontal="left" vertical="center" wrapText="1"/>
    </xf>
    <xf numFmtId="0" fontId="18" fillId="11" borderId="12" xfId="3" applyFill="1" applyBorder="1" applyAlignment="1">
      <alignment horizontal="left" vertical="top" wrapText="1"/>
    </xf>
    <xf numFmtId="1" fontId="22" fillId="12" borderId="12" xfId="3" applyNumberFormat="1" applyFont="1" applyFill="1" applyBorder="1" applyAlignment="1">
      <alignment horizontal="left" vertical="center" indent="1" shrinkToFit="1"/>
    </xf>
    <xf numFmtId="0" fontId="19" fillId="12" borderId="12" xfId="3" applyFont="1" applyFill="1" applyBorder="1" applyAlignment="1">
      <alignment horizontal="left" vertical="center" wrapText="1"/>
    </xf>
    <xf numFmtId="0" fontId="19" fillId="12" borderId="12" xfId="3" applyFont="1" applyFill="1" applyBorder="1" applyAlignment="1">
      <alignment horizontal="left" vertical="top" wrapText="1"/>
    </xf>
    <xf numFmtId="0" fontId="19" fillId="11" borderId="12" xfId="3" applyFont="1" applyFill="1" applyBorder="1" applyAlignment="1">
      <alignment horizontal="left" vertical="top"/>
    </xf>
    <xf numFmtId="0" fontId="21" fillId="12" borderId="12" xfId="3" applyFont="1" applyFill="1" applyBorder="1" applyAlignment="1">
      <alignment horizontal="left" vertical="top" wrapText="1"/>
    </xf>
    <xf numFmtId="0" fontId="19" fillId="11" borderId="12" xfId="3" applyFont="1" applyFill="1" applyBorder="1" applyAlignment="1">
      <alignment horizontal="left" vertical="top" wrapText="1"/>
    </xf>
    <xf numFmtId="0" fontId="18" fillId="11" borderId="12" xfId="3" applyFill="1" applyBorder="1" applyAlignment="1">
      <alignment horizontal="left" vertical="center" wrapText="1"/>
    </xf>
    <xf numFmtId="0" fontId="21" fillId="12" borderId="12" xfId="3" applyFont="1" applyFill="1" applyBorder="1" applyAlignment="1">
      <alignment horizontal="left" vertical="center" wrapText="1"/>
    </xf>
    <xf numFmtId="0" fontId="19" fillId="13" borderId="12" xfId="3" applyFont="1" applyFill="1" applyBorder="1" applyAlignment="1">
      <alignment horizontal="left" vertical="top" wrapText="1"/>
    </xf>
    <xf numFmtId="0" fontId="19" fillId="13" borderId="12" xfId="3" applyFont="1" applyFill="1" applyBorder="1" applyAlignment="1">
      <alignment horizontal="left" vertical="center" wrapText="1"/>
    </xf>
    <xf numFmtId="0" fontId="21" fillId="13" borderId="12" xfId="3" applyFont="1" applyFill="1" applyBorder="1" applyAlignment="1">
      <alignment horizontal="left" vertical="top" wrapText="1"/>
    </xf>
    <xf numFmtId="0" fontId="20" fillId="13" borderId="12" xfId="3" applyFont="1" applyFill="1" applyBorder="1" applyAlignment="1">
      <alignment horizontal="left" vertical="top" wrapText="1"/>
    </xf>
    <xf numFmtId="0" fontId="20" fillId="13" borderId="12" xfId="3" applyFont="1" applyFill="1" applyBorder="1" applyAlignment="1">
      <alignment horizontal="left" vertical="center" wrapText="1"/>
    </xf>
    <xf numFmtId="1" fontId="22" fillId="14" borderId="12" xfId="3" applyNumberFormat="1" applyFont="1" applyFill="1" applyBorder="1" applyAlignment="1">
      <alignment horizontal="left" vertical="center" indent="2" shrinkToFit="1"/>
    </xf>
    <xf numFmtId="0" fontId="19" fillId="14" borderId="12" xfId="3" applyFont="1" applyFill="1" applyBorder="1" applyAlignment="1">
      <alignment horizontal="left" vertical="top"/>
    </xf>
    <xf numFmtId="0" fontId="19" fillId="14" borderId="12" xfId="3" applyFont="1" applyFill="1" applyBorder="1" applyAlignment="1">
      <alignment horizontal="left" vertical="center" wrapText="1"/>
    </xf>
    <xf numFmtId="0" fontId="18" fillId="14" borderId="12" xfId="3" applyFill="1" applyBorder="1" applyAlignment="1">
      <alignment horizontal="left" vertical="top" wrapText="1"/>
    </xf>
    <xf numFmtId="0" fontId="19" fillId="14" borderId="12" xfId="3" applyFont="1" applyFill="1" applyBorder="1" applyAlignment="1">
      <alignment horizontal="left" vertical="top" wrapText="1"/>
    </xf>
    <xf numFmtId="1" fontId="22" fillId="15" borderId="12" xfId="3" applyNumberFormat="1" applyFont="1" applyFill="1" applyBorder="1" applyAlignment="1">
      <alignment horizontal="left" vertical="top" indent="2" shrinkToFit="1"/>
    </xf>
    <xf numFmtId="0" fontId="19" fillId="15" borderId="12" xfId="3" applyFont="1" applyFill="1" applyBorder="1" applyAlignment="1">
      <alignment horizontal="left" vertical="top"/>
    </xf>
    <xf numFmtId="0" fontId="19" fillId="15" borderId="12" xfId="3" applyFont="1" applyFill="1" applyBorder="1" applyAlignment="1">
      <alignment horizontal="left" vertical="top" wrapText="1"/>
    </xf>
    <xf numFmtId="1" fontId="22" fillId="15" borderId="12" xfId="3" applyNumberFormat="1" applyFont="1" applyFill="1" applyBorder="1" applyAlignment="1">
      <alignment horizontal="left" vertical="center" indent="2" shrinkToFit="1"/>
    </xf>
    <xf numFmtId="0" fontId="18" fillId="15" borderId="12" xfId="3" applyFill="1" applyBorder="1" applyAlignment="1">
      <alignment horizontal="left" vertical="top" wrapText="1"/>
    </xf>
    <xf numFmtId="0" fontId="19" fillId="15" borderId="12" xfId="3" applyFont="1" applyFill="1" applyBorder="1" applyAlignment="1">
      <alignment horizontal="left" vertical="center" wrapText="1"/>
    </xf>
    <xf numFmtId="1" fontId="22" fillId="16" borderId="12" xfId="3" applyNumberFormat="1" applyFont="1" applyFill="1" applyBorder="1" applyAlignment="1">
      <alignment horizontal="left" vertical="center" indent="2" shrinkToFit="1"/>
    </xf>
    <xf numFmtId="0" fontId="19" fillId="16" borderId="12" xfId="3" applyFont="1" applyFill="1" applyBorder="1" applyAlignment="1">
      <alignment horizontal="left" vertical="top"/>
    </xf>
    <xf numFmtId="0" fontId="19" fillId="16" borderId="12" xfId="3" applyFont="1" applyFill="1" applyBorder="1" applyAlignment="1">
      <alignment horizontal="left" vertical="top" wrapText="1"/>
    </xf>
    <xf numFmtId="0" fontId="19" fillId="16" borderId="12" xfId="3" applyFont="1" applyFill="1" applyBorder="1" applyAlignment="1">
      <alignment horizontal="left" vertical="center" wrapText="1"/>
    </xf>
    <xf numFmtId="1" fontId="22" fillId="16" borderId="12" xfId="3" applyNumberFormat="1" applyFont="1" applyFill="1" applyBorder="1" applyAlignment="1">
      <alignment horizontal="left" vertical="top" indent="2" shrinkToFit="1"/>
    </xf>
    <xf numFmtId="0" fontId="19" fillId="16" borderId="12" xfId="3" applyFont="1" applyFill="1" applyBorder="1" applyAlignment="1">
      <alignment horizontal="left" vertical="center"/>
    </xf>
    <xf numFmtId="0" fontId="18" fillId="16" borderId="12" xfId="3" applyFill="1" applyBorder="1" applyAlignment="1">
      <alignment horizontal="left" vertical="center" wrapText="1"/>
    </xf>
    <xf numFmtId="0" fontId="18" fillId="16" borderId="12" xfId="3" applyFill="1" applyBorder="1" applyAlignment="1">
      <alignment horizontal="left" vertical="top" wrapText="1"/>
    </xf>
    <xf numFmtId="0" fontId="18" fillId="14" borderId="12" xfId="3" applyFill="1" applyBorder="1" applyAlignment="1">
      <alignment horizontal="left" vertical="top"/>
    </xf>
    <xf numFmtId="0" fontId="21" fillId="13" borderId="12" xfId="3" applyFont="1" applyFill="1" applyBorder="1" applyAlignment="1">
      <alignment horizontal="left" vertical="center" wrapText="1"/>
    </xf>
    <xf numFmtId="0" fontId="19" fillId="14" borderId="12" xfId="3" applyFont="1" applyFill="1" applyBorder="1" applyAlignment="1">
      <alignment horizontal="center" vertical="center" wrapText="1"/>
    </xf>
    <xf numFmtId="0" fontId="20" fillId="14" borderId="12" xfId="3" applyFont="1" applyFill="1" applyBorder="1" applyAlignment="1">
      <alignment horizontal="left" vertical="top" wrapText="1"/>
    </xf>
    <xf numFmtId="0" fontId="18" fillId="15" borderId="12" xfId="3" applyFill="1" applyBorder="1" applyAlignment="1">
      <alignment horizontal="left" vertical="top"/>
    </xf>
    <xf numFmtId="0" fontId="18" fillId="15" borderId="12" xfId="3" applyFill="1" applyBorder="1" applyAlignment="1">
      <alignment horizontal="left" vertical="center" wrapText="1"/>
    </xf>
    <xf numFmtId="0" fontId="19" fillId="15" borderId="12" xfId="3" applyFont="1" applyFill="1" applyBorder="1" applyAlignment="1">
      <alignment horizontal="center" vertical="top" wrapText="1"/>
    </xf>
    <xf numFmtId="0" fontId="20" fillId="12" borderId="12" xfId="3" applyFont="1" applyFill="1" applyBorder="1" applyAlignment="1">
      <alignment horizontal="left" vertical="top" wrapText="1"/>
    </xf>
    <xf numFmtId="0" fontId="19" fillId="12" borderId="12" xfId="2" applyFont="1" applyFill="1" applyBorder="1" applyAlignment="1">
      <alignment horizontal="left" vertical="center" wrapText="1"/>
    </xf>
    <xf numFmtId="0" fontId="19" fillId="12" borderId="12" xfId="2" applyFont="1" applyFill="1" applyBorder="1" applyAlignment="1">
      <alignment horizontal="left" vertical="top" wrapText="1"/>
    </xf>
    <xf numFmtId="0" fontId="23" fillId="12" borderId="12" xfId="2" applyFont="1" applyFill="1" applyBorder="1" applyAlignment="1">
      <alignment horizontal="left" vertical="top" wrapText="1"/>
    </xf>
    <xf numFmtId="0" fontId="17" fillId="0" borderId="0" xfId="2" applyAlignment="1">
      <alignment wrapText="1"/>
    </xf>
    <xf numFmtId="1" fontId="22" fillId="17" borderId="12" xfId="3" applyNumberFormat="1" applyFont="1" applyFill="1" applyBorder="1" applyAlignment="1">
      <alignment horizontal="left" vertical="top" indent="2" shrinkToFit="1"/>
    </xf>
    <xf numFmtId="0" fontId="19" fillId="17" borderId="12" xfId="3" applyFont="1" applyFill="1" applyBorder="1" applyAlignment="1">
      <alignment horizontal="left" vertical="top"/>
    </xf>
    <xf numFmtId="0" fontId="19" fillId="17" borderId="12" xfId="3" applyFont="1" applyFill="1" applyBorder="1" applyAlignment="1">
      <alignment horizontal="left" vertical="center" wrapText="1"/>
    </xf>
    <xf numFmtId="0" fontId="18" fillId="17" borderId="12" xfId="3" applyFill="1" applyBorder="1" applyAlignment="1">
      <alignment horizontal="left" vertical="center" wrapText="1"/>
    </xf>
    <xf numFmtId="1" fontId="22" fillId="17" borderId="12" xfId="3" applyNumberFormat="1" applyFont="1" applyFill="1" applyBorder="1" applyAlignment="1">
      <alignment horizontal="left" vertical="center" indent="2" shrinkToFit="1"/>
    </xf>
    <xf numFmtId="0" fontId="19" fillId="17" borderId="12" xfId="3" applyFont="1" applyFill="1" applyBorder="1" applyAlignment="1">
      <alignment horizontal="left" vertical="top" wrapText="1"/>
    </xf>
    <xf numFmtId="0" fontId="18" fillId="17" borderId="12" xfId="3" applyFill="1" applyBorder="1" applyAlignment="1">
      <alignment horizontal="left" vertical="top" wrapText="1"/>
    </xf>
    <xf numFmtId="0" fontId="19" fillId="17" borderId="12" xfId="3" applyFont="1" applyFill="1" applyBorder="1" applyAlignment="1">
      <alignment horizontal="left" vertical="center"/>
    </xf>
    <xf numFmtId="1" fontId="22" fillId="14" borderId="12" xfId="3" applyNumberFormat="1" applyFont="1" applyFill="1" applyBorder="1" applyAlignment="1">
      <alignment horizontal="left" vertical="top" indent="2" shrinkToFit="1"/>
    </xf>
    <xf numFmtId="0" fontId="19" fillId="14" borderId="12" xfId="3" applyFont="1" applyFill="1" applyBorder="1" applyAlignment="1">
      <alignment horizontal="left" vertical="center"/>
    </xf>
    <xf numFmtId="0" fontId="18" fillId="14" borderId="12" xfId="3" applyFill="1" applyBorder="1" applyAlignment="1">
      <alignment horizontal="left" vertical="center" wrapText="1"/>
    </xf>
    <xf numFmtId="1" fontId="22" fillId="18" borderId="12" xfId="3" applyNumberFormat="1" applyFont="1" applyFill="1" applyBorder="1" applyAlignment="1">
      <alignment horizontal="left" vertical="center" indent="2" shrinkToFit="1"/>
    </xf>
    <xf numFmtId="0" fontId="19" fillId="18" borderId="12" xfId="3" applyFont="1" applyFill="1" applyBorder="1" applyAlignment="1">
      <alignment horizontal="left" vertical="center"/>
    </xf>
    <xf numFmtId="0" fontId="19" fillId="18" borderId="12" xfId="3" applyFont="1" applyFill="1" applyBorder="1" applyAlignment="1">
      <alignment horizontal="left" vertical="center" wrapText="1"/>
    </xf>
    <xf numFmtId="0" fontId="18" fillId="18" borderId="12" xfId="3" applyFill="1" applyBorder="1" applyAlignment="1">
      <alignment horizontal="left" vertical="top" wrapText="1"/>
    </xf>
    <xf numFmtId="0" fontId="19" fillId="18" borderId="12" xfId="3" applyFont="1" applyFill="1" applyBorder="1" applyAlignment="1">
      <alignment horizontal="left" vertical="top" wrapText="1"/>
    </xf>
    <xf numFmtId="1" fontId="22" fillId="18" borderId="12" xfId="3" applyNumberFormat="1" applyFont="1" applyFill="1" applyBorder="1" applyAlignment="1">
      <alignment horizontal="left" vertical="top" indent="2" shrinkToFit="1"/>
    </xf>
    <xf numFmtId="0" fontId="19" fillId="18" borderId="12" xfId="3" applyFont="1" applyFill="1" applyBorder="1" applyAlignment="1">
      <alignment horizontal="left" vertical="top"/>
    </xf>
    <xf numFmtId="0" fontId="18" fillId="18" borderId="12" xfId="3" applyFill="1" applyBorder="1" applyAlignment="1">
      <alignment horizontal="left" vertical="center" wrapText="1"/>
    </xf>
    <xf numFmtId="0" fontId="19" fillId="15" borderId="12" xfId="3" applyFont="1" applyFill="1" applyBorder="1" applyAlignment="1">
      <alignment horizontal="left" vertical="center"/>
    </xf>
    <xf numFmtId="1" fontId="22" fillId="19" borderId="12" xfId="3" applyNumberFormat="1" applyFont="1" applyFill="1" applyBorder="1" applyAlignment="1">
      <alignment horizontal="left" vertical="top" indent="2" shrinkToFit="1"/>
    </xf>
    <xf numFmtId="0" fontId="19" fillId="19" borderId="12" xfId="3" applyFont="1" applyFill="1" applyBorder="1" applyAlignment="1">
      <alignment horizontal="left" vertical="top"/>
    </xf>
    <xf numFmtId="0" fontId="19" fillId="19" borderId="12" xfId="3" applyFont="1" applyFill="1" applyBorder="1" applyAlignment="1">
      <alignment horizontal="left" vertical="center" wrapText="1"/>
    </xf>
    <xf numFmtId="0" fontId="18" fillId="19" borderId="12" xfId="3" applyFill="1" applyBorder="1" applyAlignment="1">
      <alignment horizontal="left" vertical="top" wrapText="1"/>
    </xf>
    <xf numFmtId="1" fontId="22" fillId="19" borderId="12" xfId="3" applyNumberFormat="1" applyFont="1" applyFill="1" applyBorder="1" applyAlignment="1">
      <alignment horizontal="left" vertical="center" indent="2" shrinkToFit="1"/>
    </xf>
    <xf numFmtId="0" fontId="19" fillId="19" borderId="12" xfId="3" applyFont="1" applyFill="1" applyBorder="1" applyAlignment="1">
      <alignment horizontal="left" vertical="center"/>
    </xf>
    <xf numFmtId="0" fontId="19" fillId="19" borderId="12" xfId="3" applyFont="1" applyFill="1" applyBorder="1" applyAlignment="1">
      <alignment horizontal="left" vertical="top" wrapText="1"/>
    </xf>
    <xf numFmtId="0" fontId="18" fillId="19" borderId="12" xfId="3" applyFill="1" applyBorder="1" applyAlignment="1">
      <alignment horizontal="left" vertical="center" wrapText="1"/>
    </xf>
    <xf numFmtId="0" fontId="18" fillId="16" borderId="12" xfId="3" applyFill="1" applyBorder="1" applyAlignment="1">
      <alignment horizontal="left" vertical="top"/>
    </xf>
    <xf numFmtId="0" fontId="18" fillId="16" borderId="12" xfId="3" applyFill="1" applyBorder="1" applyAlignment="1">
      <alignment horizontal="left" vertical="center"/>
    </xf>
    <xf numFmtId="0" fontId="17" fillId="0" borderId="0" xfId="2" applyAlignment="1">
      <alignment horizontal="left" indent="1"/>
    </xf>
    <xf numFmtId="0" fontId="3" fillId="9" borderId="9" xfId="0" applyFont="1" applyFill="1" applyBorder="1" applyAlignment="1">
      <alignment vertical="top" wrapText="1"/>
    </xf>
    <xf numFmtId="0" fontId="2" fillId="3" borderId="5" xfId="0" applyFont="1" applyFill="1" applyBorder="1"/>
    <xf numFmtId="0" fontId="0" fillId="3" borderId="5" xfId="0" applyFill="1" applyBorder="1"/>
    <xf numFmtId="0" fontId="0" fillId="3" borderId="6" xfId="0" applyFill="1" applyBorder="1"/>
    <xf numFmtId="0" fontId="0" fillId="3" borderId="3" xfId="0" applyFill="1" applyBorder="1"/>
    <xf numFmtId="0" fontId="14" fillId="3" borderId="0" xfId="1" applyFill="1" applyBorder="1"/>
    <xf numFmtId="0" fontId="14" fillId="3" borderId="9" xfId="1" applyFill="1" applyBorder="1"/>
    <xf numFmtId="0" fontId="0" fillId="3" borderId="9" xfId="0" applyFill="1" applyBorder="1"/>
    <xf numFmtId="0" fontId="0" fillId="3" borderId="2" xfId="0" applyFill="1" applyBorder="1"/>
    <xf numFmtId="0" fontId="2" fillId="0" borderId="0" xfId="0" applyFont="1" applyAlignment="1">
      <alignment horizontal="left" vertical="top"/>
    </xf>
    <xf numFmtId="0" fontId="2" fillId="3" borderId="4"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1" fontId="8" fillId="7" borderId="0" xfId="4" applyNumberFormat="1" applyFont="1" applyFill="1" applyBorder="1" applyAlignment="1">
      <alignment wrapText="1"/>
    </xf>
    <xf numFmtId="1" fontId="7" fillId="7" borderId="0" xfId="0" applyNumberFormat="1" applyFont="1" applyFill="1"/>
    <xf numFmtId="0" fontId="19" fillId="20" borderId="12" xfId="3" applyFont="1" applyFill="1" applyBorder="1" applyAlignment="1">
      <alignment horizontal="left" vertical="top" wrapText="1"/>
    </xf>
    <xf numFmtId="0" fontId="19" fillId="20" borderId="12" xfId="3" applyFont="1" applyFill="1" applyBorder="1" applyAlignment="1">
      <alignment horizontal="left" vertical="center" wrapText="1"/>
    </xf>
    <xf numFmtId="0" fontId="21" fillId="20" borderId="12" xfId="3" applyFont="1" applyFill="1" applyBorder="1" applyAlignment="1">
      <alignment horizontal="left" vertical="top" wrapText="1"/>
    </xf>
    <xf numFmtId="0" fontId="21" fillId="20" borderId="12" xfId="3" applyFont="1" applyFill="1" applyBorder="1" applyAlignment="1">
      <alignment horizontal="left" vertical="center" wrapText="1"/>
    </xf>
    <xf numFmtId="1" fontId="22" fillId="20" borderId="12" xfId="3" applyNumberFormat="1" applyFont="1" applyFill="1" applyBorder="1" applyAlignment="1">
      <alignment horizontal="left" vertical="center" indent="2" shrinkToFit="1"/>
    </xf>
    <xf numFmtId="1" fontId="22" fillId="20" borderId="12" xfId="3" applyNumberFormat="1" applyFont="1" applyFill="1" applyBorder="1" applyAlignment="1">
      <alignment horizontal="left" vertical="top" indent="2" shrinkToFit="1"/>
    </xf>
    <xf numFmtId="0" fontId="17" fillId="21" borderId="0" xfId="2" applyFill="1" applyAlignment="1">
      <alignment horizontal="left" indent="1"/>
    </xf>
    <xf numFmtId="0" fontId="17" fillId="21" borderId="0" xfId="2" applyFill="1"/>
    <xf numFmtId="49" fontId="4" fillId="9" borderId="9" xfId="0" applyNumberFormat="1" applyFont="1" applyFill="1" applyBorder="1" applyAlignment="1">
      <alignment horizontal="center" vertical="top" wrapText="1"/>
    </xf>
    <xf numFmtId="0" fontId="2" fillId="9" borderId="9" xfId="0" applyFont="1" applyFill="1" applyBorder="1" applyAlignment="1">
      <alignment vertical="top"/>
    </xf>
    <xf numFmtId="0" fontId="25" fillId="0" borderId="0" xfId="0" applyFont="1" applyAlignment="1">
      <alignment vertical="center"/>
    </xf>
    <xf numFmtId="0" fontId="5" fillId="0" borderId="0" xfId="0" applyFont="1" applyAlignment="1">
      <alignment vertical="center" wrapText="1"/>
    </xf>
    <xf numFmtId="0" fontId="5" fillId="0" borderId="3" xfId="0" applyFont="1" applyBorder="1" applyAlignment="1">
      <alignment vertical="center" wrapText="1"/>
    </xf>
    <xf numFmtId="1" fontId="7" fillId="7" borderId="3" xfId="0" applyNumberFormat="1" applyFont="1" applyFill="1" applyBorder="1"/>
    <xf numFmtId="0" fontId="1" fillId="8" borderId="8" xfId="0" applyFont="1" applyFill="1" applyBorder="1"/>
    <xf numFmtId="0" fontId="11" fillId="8" borderId="9" xfId="0" applyFont="1" applyFill="1" applyBorder="1" applyAlignment="1">
      <alignment wrapText="1"/>
    </xf>
    <xf numFmtId="0" fontId="12" fillId="8" borderId="9" xfId="0" applyFont="1" applyFill="1" applyBorder="1" applyAlignment="1">
      <alignment wrapText="1"/>
    </xf>
    <xf numFmtId="0" fontId="12" fillId="8" borderId="2" xfId="0" applyFont="1" applyFill="1" applyBorder="1" applyAlignment="1">
      <alignment wrapText="1"/>
    </xf>
    <xf numFmtId="0" fontId="0" fillId="9" borderId="0" xfId="0" applyFill="1"/>
    <xf numFmtId="0" fontId="26" fillId="2" borderId="0" xfId="0" applyFont="1" applyFill="1"/>
    <xf numFmtId="0" fontId="4" fillId="0" borderId="9" xfId="0" applyFont="1" applyBorder="1" applyAlignment="1">
      <alignment wrapText="1"/>
    </xf>
    <xf numFmtId="0" fontId="2" fillId="0" borderId="8" xfId="0" applyFont="1" applyBorder="1"/>
    <xf numFmtId="0" fontId="2" fillId="0" borderId="13" xfId="0" applyFont="1" applyBorder="1"/>
    <xf numFmtId="0" fontId="11" fillId="0" borderId="13" xfId="0" applyFont="1" applyBorder="1" applyAlignment="1">
      <alignment wrapText="1"/>
    </xf>
    <xf numFmtId="0" fontId="12" fillId="0" borderId="13" xfId="0" applyFont="1" applyBorder="1" applyAlignment="1">
      <alignment wrapText="1"/>
    </xf>
    <xf numFmtId="0" fontId="0" fillId="21" borderId="0" xfId="0" applyFill="1"/>
    <xf numFmtId="0" fontId="2" fillId="3" borderId="5" xfId="0" applyFont="1" applyFill="1" applyBorder="1" applyAlignment="1">
      <alignment horizontal="left"/>
    </xf>
    <xf numFmtId="0" fontId="0" fillId="3" borderId="0" xfId="0" applyFill="1" applyAlignment="1">
      <alignment horizontal="left" vertical="top" wrapText="1"/>
    </xf>
    <xf numFmtId="0" fontId="0" fillId="3" borderId="3" xfId="0" applyFill="1" applyBorder="1" applyAlignment="1">
      <alignment horizontal="left" vertical="top" wrapText="1"/>
    </xf>
    <xf numFmtId="0" fontId="0" fillId="3" borderId="0" xfId="0" applyFill="1" applyAlignment="1">
      <alignment horizontal="left" vertical="top"/>
    </xf>
    <xf numFmtId="0" fontId="0" fillId="3" borderId="3" xfId="0" applyFill="1" applyBorder="1" applyAlignment="1">
      <alignment horizontal="left" vertical="top"/>
    </xf>
    <xf numFmtId="0" fontId="2" fillId="9" borderId="4" xfId="0" applyFont="1" applyFill="1" applyBorder="1" applyAlignment="1">
      <alignment horizontal="left" vertical="top"/>
    </xf>
    <xf numFmtId="0" fontId="2" fillId="9" borderId="5" xfId="0" applyFont="1" applyFill="1" applyBorder="1" applyAlignment="1">
      <alignment horizontal="left" vertical="top"/>
    </xf>
    <xf numFmtId="0" fontId="2" fillId="9" borderId="5"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15" fillId="0" borderId="11" xfId="1" applyFont="1" applyBorder="1" applyAlignment="1">
      <alignment horizontal="center"/>
    </xf>
    <xf numFmtId="0" fontId="15" fillId="0" borderId="0" xfId="1" applyFont="1" applyAlignment="1">
      <alignment horizontal="center"/>
    </xf>
    <xf numFmtId="0" fontId="14" fillId="0" borderId="0" xfId="1" applyAlignment="1">
      <alignment horizontal="center"/>
    </xf>
  </cellXfs>
  <cellStyles count="5">
    <cellStyle name="Hypertextové prepojenie" xfId="1" builtinId="8"/>
    <cellStyle name="Normálna" xfId="0" builtinId="0"/>
    <cellStyle name="Normálna 2" xfId="2"/>
    <cellStyle name="Normálna 2 2" xfId="3"/>
    <cellStyle name="Percentá" xfId="4"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liver Tomečko" refreshedDate="44883.449769560182" createdVersion="6" refreshedVersion="6" minRefreshableVersion="3" recordCount="1049">
  <cacheSource type="worksheet">
    <worksheetSource ref="A1:E1050" sheet="municipality_správne obvody"/>
  </cacheSource>
  <cacheFields count="5">
    <cacheField name="obec_ID" numFmtId="0">
      <sharedItems containsSemiMixedTypes="0" containsString="0" containsNumber="1" containsInteger="1" minValue="511218" maxValue="599310"/>
    </cacheField>
    <cacheField name="obec" numFmtId="0">
      <sharedItems count="1035">
        <s v="Andrejová"/>
        <s v="Bardejov"/>
        <s v="Bartošovce"/>
        <s v="Becherov"/>
        <s v="Beloveža"/>
        <s v="Bogliarka"/>
        <s v="Brezovka"/>
        <s v="Cigeľka"/>
        <s v="Dubinné"/>
        <s v="Frička"/>
        <s v="Fričkovce"/>
        <s v="Gaboltov"/>
        <s v="Gerlachov"/>
        <s v="Hankovce"/>
        <s v="Hažlín"/>
        <s v="Hertník"/>
        <s v="Hervartov"/>
        <s v="Hrabovec"/>
        <s v="Hrabské"/>
        <s v="Hutka"/>
        <s v="Chmeľová"/>
        <s v="Janovce"/>
        <s v="Jedlinka"/>
        <s v="Kľušov"/>
        <s v="Kobyly"/>
        <s v="Komárov"/>
        <s v="Kožany"/>
        <s v="Krivé"/>
        <s v="Kríže"/>
        <s v="Kružlov"/>
        <s v="Kučín"/>
        <s v="Kurima"/>
        <s v="Kurov"/>
        <s v="Lenartov"/>
        <s v="Lipová"/>
        <s v="Livov"/>
        <s v="Livovská Huta"/>
        <s v="Lopúchov"/>
        <s v="Lukavica"/>
        <s v="Lukov"/>
        <s v="Malcov"/>
        <s v="Mikulášová"/>
        <s v="Mokroluh"/>
        <s v="Nemcovce"/>
        <s v="Nižná Polianka"/>
        <s v="Nižná Voľa"/>
        <s v="Nižný Tvarožec"/>
        <s v="Ondavka"/>
        <s v="Ortuťová"/>
        <s v="Osikov"/>
        <s v="Petrová"/>
        <s v="Poliakovce"/>
        <s v="Porúbka"/>
        <s v="Raslavice"/>
        <s v="Regetovka"/>
        <s v="Rešov"/>
        <s v="Richvald"/>
        <s v="Rokytov"/>
        <s v="Smilno"/>
        <s v="Snakov"/>
        <s v="Stebnícka Huta"/>
        <s v="Stebník"/>
        <s v="Sveržov"/>
        <s v="Šarišské Čierne"/>
        <s v="Šašová"/>
        <s v="Šiba"/>
        <s v="Tarnov"/>
        <s v="Tročany"/>
        <s v="Vaniškovce"/>
        <s v="Varadka"/>
        <s v="Vyšná Polianka"/>
        <s v="Vyšná Voľa"/>
        <s v="Vyšný Tvarožec"/>
        <s v="Zborov"/>
        <s v="Zlaté"/>
        <s v="Biel"/>
        <s v="Boťany"/>
        <s v="Čierna"/>
        <s v="Čierna nad Tisou"/>
        <s v="Malé Trakany"/>
        <s v="Veľké Trakany"/>
        <s v="Dedinky"/>
        <s v="Dobšiná"/>
        <s v="Gočovo"/>
        <s v="Mlynky"/>
        <s v="Rejdová"/>
        <s v="Stratená"/>
        <s v="Vlachovo"/>
        <s v="Vyšná Slaná"/>
        <s v="Belina"/>
        <s v="Biskupice"/>
        <s v="Bulhary"/>
        <s v="Buzitka"/>
        <s v="Čakanovce"/>
        <s v="Čamovce"/>
        <s v="Fiľakovo"/>
        <s v="Fiľakovské Kováče"/>
        <s v="Hajnáčka"/>
        <s v="Holiša"/>
        <s v="Nitra nad Ipľom"/>
        <s v="Nové Hony"/>
        <s v="Prša"/>
        <s v="Radzovce"/>
        <s v="Šávoľ"/>
        <s v="Šiatorská Bukovinka"/>
        <s v="Šíd"/>
        <s v="Šurice"/>
        <s v="Veľké Dravce"/>
        <s v="Gelnica"/>
        <s v="Helcmanovce"/>
        <s v="Jaklovce"/>
        <s v="Kojšov"/>
        <s v="Margecany"/>
        <s v="Mníšek nad Hnilcom"/>
        <s v="Prakovce"/>
        <s v="Veľký Folkmar"/>
        <s v="Žakarovce"/>
        <s v="Abrahámovce"/>
        <s v="Brezov"/>
        <s v="Buclovany"/>
        <s v="Dukovce"/>
        <s v="Fijaš"/>
        <s v="Giraltovce"/>
        <s v="Harhaj"/>
        <s v="Kalnište"/>
        <s v="Kobylnice"/>
        <s v="Kochanovce"/>
        <s v="Koprivnica"/>
        <s v="Kračúnovce"/>
        <s v="Kuková"/>
        <s v="Lascov"/>
        <s v="Lúčka"/>
        <s v="Lužany pri Topli"/>
        <s v="Marhaň"/>
        <s v="Matovce"/>
        <s v="Mičakovce"/>
        <s v="Okrúhle"/>
        <s v="Oľšavce"/>
        <s v="Radoma"/>
        <s v="Soboš"/>
        <s v="Stuľany"/>
        <s v="Štefurov"/>
        <s v="Valkovce"/>
        <s v="Vyšný Kručov"/>
        <s v="Železník"/>
        <s v="Želmanovce"/>
        <s v="Babie"/>
        <s v="Bystré"/>
        <s v="Čierne nad Topľou"/>
        <s v="Ďurďoš"/>
        <s v="Hanušovce nad Topľou"/>
        <s v="Hermanovce nad Topľou"/>
        <s v="Hlinné"/>
        <s v="Matiaška"/>
        <s v="Medzianky"/>
        <s v="Pavlovce"/>
        <s v="Petkovce"/>
        <s v="Petrovce"/>
        <s v="Prosačov"/>
        <s v="Radvanovce"/>
        <s v="Remeniny"/>
        <s v="Ruská Voľa"/>
        <s v="Skrabské"/>
        <s v="Vlača"/>
        <s v="Vyšný Žipov"/>
        <s v="Zlatník"/>
        <s v="Babinec"/>
        <s v="Ďubákovo"/>
        <s v="Hnúšťa"/>
        <s v="Hrlica"/>
        <s v="Klenovec"/>
        <s v="Kokava nad Rimavicou"/>
        <s v="Krokava"/>
        <s v="Kyjatice"/>
        <s v="Ploské"/>
        <s v="Poproč"/>
        <s v="Potok"/>
        <s v="Ratková"/>
        <s v="Ratkovská Lehota"/>
        <s v="Ratkovská Suchá"/>
        <s v="Ratkovské Bystré"/>
        <s v="Rimavské Brezovo"/>
        <s v="Rovné"/>
        <s v="Rybník"/>
        <s v="Sása"/>
        <s v="Šoltýska"/>
        <s v="Tisovec"/>
        <s v="Utekáč"/>
        <s v="Gemerské Teplice"/>
        <s v="Gemerský Sad"/>
        <s v="Hucín"/>
        <s v="Jelšava"/>
        <s v="Kameňany"/>
        <s v="Magnezitovce"/>
        <s v="Nandraž"/>
        <s v="Prihradzany"/>
        <s v="Rákoš"/>
        <s v="Šivetice"/>
        <s v="Bušovce"/>
        <s v="Holumnica"/>
        <s v="Hradisko"/>
        <s v="Huncovce"/>
        <s v="Ihľany"/>
        <s v="Jurské"/>
        <s v="Kežmarok"/>
        <s v="Krížová Ves"/>
        <s v="Ľubica"/>
        <s v="Malý Slavkov"/>
        <s v="Mlynčeky"/>
        <s v="Podhorany"/>
        <s v="Rakúsy"/>
        <s v="Slovenská Ves"/>
        <s v="Spišská Belá"/>
        <s v="Stráne pod Tatrami"/>
        <s v="Toporec"/>
        <s v="Tvarožná"/>
        <s v="Veľká Lomnica"/>
        <s v="Vlková"/>
        <s v="Vlkovce"/>
        <s v="Vojňany"/>
        <s v="Vrbov"/>
        <s v="Žakovce"/>
        <s v="Bačka"/>
        <s v="Boľ"/>
        <s v="Dobrá"/>
        <s v="Kráľovský Chlmec"/>
        <s v="Leles"/>
        <s v="Malý Horeš"/>
        <s v="Poľany"/>
        <s v="Pribeník"/>
        <s v="Rad"/>
        <s v="Soľnička"/>
        <s v="Strážne"/>
        <s v="Svätá Mária"/>
        <s v="Svätuše"/>
        <s v="Svinice"/>
        <s v="Veľký Horeš"/>
        <s v="Vojka"/>
        <s v="Zatín"/>
        <s v="Brutovce"/>
        <s v="Dlhé Stráže"/>
        <s v="Doľany"/>
        <s v="Klčov"/>
        <s v="Kurimany"/>
        <s v="Levoča"/>
        <s v="Nemešany"/>
        <s v="Nižné Repaše"/>
        <s v="Oľšavica"/>
        <s v="Pavľany"/>
        <s v="Spišský Hrhov"/>
        <s v="Torysky"/>
        <s v="Uloža"/>
        <s v="Vyšné Repaše"/>
        <s v="Ábelová"/>
        <s v="Boľkovce"/>
        <s v="Budiná"/>
        <s v="Cinobaňa"/>
        <s v="Divín"/>
        <s v="Dobroč"/>
        <s v="Gregorova Vieska"/>
        <s v="Halič"/>
        <s v="Jelšovec"/>
        <s v="Kalinovo"/>
        <s v="Kalonda"/>
        <s v="Kotmanová"/>
        <s v="Lehôtka"/>
        <s v="Lentvora"/>
        <s v="Lipovany"/>
        <s v="Lovinobaňa"/>
        <s v="Ľuboreč"/>
        <s v="Lučenec"/>
        <s v="Lupoč"/>
        <s v="Mašková"/>
        <s v="Mikušovce"/>
        <s v="Mučín"/>
        <s v="Mýtna"/>
        <s v="Panické Dravce"/>
        <s v="Pinciná"/>
        <s v="Pleš"/>
        <s v="Podrečany"/>
        <s v="Polichno"/>
        <s v="Praha"/>
        <s v="Rapovce"/>
        <s v="Ratka"/>
        <s v="Ružiná"/>
        <s v="Stará Halič"/>
        <s v="Točnica"/>
        <s v="Tomášovce"/>
        <s v="Trebeľovce"/>
        <s v="Trenč"/>
        <s v="Tuhár"/>
        <s v="Veľká nad Ipľom"/>
        <s v="Veľká Ves"/>
        <s v="Vidiná"/>
        <s v="Medzev"/>
        <s v="Smolnícka Huta"/>
        <s v="Smolník"/>
        <s v="Štós"/>
        <s v="Úhorná"/>
        <s v="Vyšný Medzev"/>
        <s v="Čabalovce"/>
        <s v="Čabiny"/>
        <s v="Čertižné"/>
        <s v="Habura"/>
        <s v="Kalinov"/>
        <s v="Krásny Brod"/>
        <s v="Medzilaborce"/>
        <s v="Ňagov"/>
        <s v="Oľka"/>
        <s v="Palota"/>
        <s v="Radvaň nad Laborcom"/>
        <s v="Repejov"/>
        <s v="Rokytovce"/>
        <s v="Roškovce"/>
        <s v="Ruská Kajňa"/>
        <s v="Sukov"/>
        <s v="Volica"/>
        <s v="Bajany"/>
        <s v="Bánovce nad Ondavou"/>
        <s v="Bežovce"/>
        <s v="Bracovce"/>
        <s v="Budkovce"/>
        <s v="Čečehov"/>
        <s v="Dúbravka"/>
        <s v="Falkušovce"/>
        <s v="Fekišovce"/>
        <s v="Hatalov"/>
        <s v="Hažín"/>
        <s v="Hnojné"/>
        <s v="Horovce"/>
        <s v="Iňačovce"/>
        <s v="Jastrabie pri Michalovciach"/>
        <s v="Jovsa"/>
        <s v="Kačanov"/>
        <s v="Kaluža"/>
        <s v="Klokočov"/>
        <s v="Krásnovce"/>
        <s v="Kusín"/>
        <s v="Lastomír"/>
        <s v="Laškovce"/>
        <s v="Lekárovce"/>
        <s v="Lesné"/>
        <s v="Ložín"/>
        <s v="Lúčky"/>
        <s v="Malčice"/>
        <s v="Markovce"/>
        <s v="Michalovce"/>
        <s v="Moravany"/>
        <s v="Nacina Ves"/>
        <s v="Oreské"/>
        <s v="Palín"/>
        <s v="Pavlovce nad Uhom"/>
        <s v="Petrikovce"/>
        <s v="Petrovce nad Laborcom"/>
        <s v="Pinkovce"/>
        <s v="Pozdišovce"/>
        <s v="Pusté Čemerné"/>
        <s v="Rakovec nad Ondavou"/>
        <s v="Senné"/>
        <s v="Sliepkovce"/>
        <s v="Staré"/>
        <s v="Strážske"/>
        <s v="Stretava"/>
        <s v="Stretavka"/>
        <s v="Suché"/>
        <s v="Šamudovce"/>
        <s v="Trhovište"/>
        <s v="Trnava pri Laborci"/>
        <s v="Tušice"/>
        <s v="Tušická Nová Ves"/>
        <s v="Vinné"/>
        <s v="Voľa"/>
        <s v="Vrbnica"/>
        <s v="Vysoká nad Uhom"/>
        <s v="Záhor"/>
        <s v="Zalužice"/>
        <s v="Závadka"/>
        <s v="Zbudza"/>
        <s v="Zemplínska Široká"/>
        <s v="Žbince"/>
        <s v="Buzica"/>
        <s v="Čečejovce"/>
        <s v="Debraď"/>
        <s v="Drienovec"/>
        <s v="Dvorníky-Včeláre"/>
        <s v="Hačava"/>
        <s v="Háj"/>
        <s v="Hosťovce"/>
        <s v="Hrhov"/>
        <s v="Chorváty"/>
        <s v="Janík"/>
        <s v="Mokrance"/>
        <s v="Moldava nad Bodvou"/>
        <s v="Nižný Lánec"/>
        <s v="Paňovce"/>
        <s v="Peder"/>
        <s v="Rešica"/>
        <s v="Turňa nad Bodvou"/>
        <s v="Turnianska Nová Ves"/>
        <s v="Zádiel"/>
        <s v="Žarnov"/>
        <s v="Čirč"/>
        <s v="Ďurková"/>
        <s v="Kyjov"/>
        <s v="Ľubotín"/>
        <s v="Obručné"/>
        <s v="Orlov"/>
        <s v="Plaveč"/>
        <s v="Pusté Pole"/>
        <s v="Ruská Voľa nad Popradom"/>
        <s v="Šarišské Jastrabie"/>
        <s v="Vislanka"/>
        <s v="Ardovo"/>
        <s v="Bohúňovo"/>
        <s v="Bretka"/>
        <s v="Dlhá Ves"/>
        <s v="Gemerská Hôrka"/>
        <s v="Kečovo"/>
        <s v="Kunova Teplica"/>
        <s v="Meliata"/>
        <s v="Pašková"/>
        <s v="Plešivec"/>
        <s v="Rozložná"/>
        <s v="Silica"/>
        <s v="Silická Brezová"/>
        <s v="Breznička"/>
        <s v="České Brezovo"/>
        <s v="Hradište"/>
        <s v="Krná"/>
        <s v="Málinec"/>
        <s v="Mládzovo"/>
        <s v="Ozdín"/>
        <s v="Poltár"/>
        <s v="Rovňany"/>
        <s v="Uhorské"/>
        <s v="Zlatno"/>
        <s v="Chyžné"/>
        <s v="Lubeník"/>
        <s v="Mokrá Lúka"/>
        <s v="Muráň"/>
        <s v="Muránska Dlhá Lúka"/>
        <s v="Muránska Huta"/>
        <s v="Muránska Lehota"/>
        <s v="Muránska Zdychava"/>
        <s v="Revúca"/>
        <s v="Revúcka Lehota"/>
        <s v="Sirk"/>
        <s v="Turčok"/>
        <s v="Bátka"/>
        <s v="Belín"/>
        <s v="Blhovce"/>
        <s v="Bottovo"/>
        <s v="Budikovany"/>
        <s v="Cakov"/>
        <s v="Čerenčany"/>
        <s v="Čierny Potok"/>
        <s v="Dolné Zahorany"/>
        <s v="Dražice"/>
        <s v="Drienčany"/>
        <s v="Drňa"/>
        <s v="Dubno"/>
        <s v="Dubovec"/>
        <s v="Dulovo"/>
        <s v="Gemerček"/>
        <s v="Gemerské Dechtáre"/>
        <s v="Gemerský Jablonec"/>
        <s v="Gortva"/>
        <s v="Hodejov"/>
        <s v="Hodejovec"/>
        <s v="Horné Zahorany"/>
        <s v="Hostice"/>
        <s v="Hostišovce"/>
        <s v="Hrachovo"/>
        <s v="Hrnčiarska Ves"/>
        <s v="Hrnčiarske Zalužany"/>
        <s v="Hrušovo"/>
        <s v="Husiná"/>
        <s v="Chrámec"/>
        <s v="Ivanice"/>
        <s v="Janice"/>
        <s v="Jesenské"/>
        <s v="Jestice"/>
        <s v="Kociha"/>
        <s v="Konrádovce"/>
        <s v="Kraskovo"/>
        <s v="Kružno"/>
        <s v="Lehota nad Rimavicou"/>
        <s v="Lipovec"/>
        <s v="Lukovištia"/>
        <s v="Martinová"/>
        <s v="Nižný Skálnik"/>
        <s v="Nová Bašta"/>
        <s v="Orávka"/>
        <s v="Ožďany"/>
        <s v="Padarovce"/>
        <s v="Radnovce"/>
        <s v="Rakytník"/>
        <s v="Rimavská Baňa"/>
        <s v="Rimavská Seč"/>
        <s v="Rimavská Sobota"/>
        <s v="Rimavské Janovce"/>
        <s v="Rimavské Zalužany"/>
        <s v="Selce"/>
        <s v="Slizké"/>
        <s v="Stará Bašta"/>
        <s v="Studená"/>
        <s v="Sušany"/>
        <s v="Sútor"/>
        <s v="Šimonovce"/>
        <s v="Širkovce"/>
        <s v="Španie Pole"/>
        <s v="Tachty"/>
        <s v="Teplý Vrch"/>
        <s v="Uzovská Panica"/>
        <s v="Večelkov"/>
        <s v="Veľké Teriakovce"/>
        <s v="Veľký Blh"/>
        <s v="Vieska nad Blhom"/>
        <s v="Vyšný Skálnik"/>
        <s v="Zádor"/>
        <s v="Zacharovce"/>
        <s v="Žíp"/>
        <s v="Betliar"/>
        <s v="Bôrka"/>
        <s v="Brdárka"/>
        <s v="Brzotín"/>
        <s v="Čierna Lehota"/>
        <s v="Čučma"/>
        <s v="Drnava"/>
        <s v="Gemerská Poloma"/>
        <s v="Gočaltovo"/>
        <s v="Hanková"/>
        <s v="Henckovce"/>
        <s v="Honce"/>
        <s v="Hrušov"/>
        <s v="Jablonov nad Turňou"/>
        <s v="Jovice"/>
        <s v="Kobeliarovo"/>
        <s v="Koceľovce"/>
        <s v="Kováčová"/>
        <s v="Krásnohorská Dlhá Lúka"/>
        <s v="Krásnohorské Podhradie"/>
        <s v="Kružná"/>
        <s v="Lipovník"/>
        <s v="Markuška"/>
        <s v="Nižná Slaná"/>
        <s v="Ochtiná"/>
        <s v="Pača"/>
        <s v="Petrovo"/>
        <s v="Rakovnica"/>
        <s v="Rochovce"/>
        <s v="Roštár"/>
        <s v="Rožňava"/>
        <s v="Rožňavské Bystré"/>
        <s v="Rudná"/>
        <s v="Silická Jablonica"/>
        <s v="Slavec"/>
        <s v="Slavoška"/>
        <s v="Slavošovce"/>
        <s v="Štítnik"/>
        <s v="Bajerovce"/>
        <s v="Brezovica"/>
        <s v="Brezovička"/>
        <s v="Červená Voda"/>
        <s v="Červenica pri Sabinove"/>
        <s v="Ďačov"/>
        <s v="Drienica"/>
        <s v="Dubovica"/>
        <s v="Hanigovce"/>
        <s v="Jakovany"/>
        <s v="Jakubova Voľa"/>
        <s v="Jakubovany"/>
        <s v="Jarovnice"/>
        <s v="Kamenica"/>
        <s v="Krásna Lúka"/>
        <s v="Krivany"/>
        <s v="Lipany"/>
        <s v="Ľutina"/>
        <s v="Milpoš"/>
        <s v="Nižný Slavkov"/>
        <s v="Olejníkov"/>
        <s v="Oľšov"/>
        <s v="Ostrovany"/>
        <s v="Pečovská Nová Ves"/>
        <s v="Poloma"/>
        <s v="Ražňany"/>
        <s v="Renčišov"/>
        <s v="Rožkovany"/>
        <s v="Sabinov"/>
        <s v="Šarišské Dravce"/>
        <s v="Šarišské Michaľany"/>
        <s v="Tichý Potok"/>
        <s v="Torysa"/>
        <s v="Uzovské Pekľany"/>
        <s v="Uzovský Šalgov"/>
        <s v="Vysoká"/>
        <s v="Vyšný Slavkov"/>
        <s v="Bačkov"/>
        <s v="Dargov"/>
        <s v="Dvorianky"/>
        <s v="Hriadky"/>
        <s v="Košický Klečenov"/>
        <s v="Kravany"/>
        <s v="Malé Ozorovce"/>
        <s v="Parchovany"/>
        <s v="Sečovce"/>
        <s v="Stankovce"/>
        <s v="Trnávka"/>
        <s v="Veľké Ozorovce"/>
        <s v="Višňov"/>
        <s v="Zbehňov"/>
        <s v="Zemplínska Teplica"/>
        <s v="Belá nad Cirochou"/>
        <s v="Brezovec"/>
        <s v="Čukalovce"/>
        <s v="Dlhé nad Cirochou"/>
        <s v="Dúbrava"/>
        <s v="Hostovice"/>
        <s v="Hrabová Roztoka"/>
        <s v="Jalová"/>
        <s v="Kalná Roztoka"/>
        <s v="Klenová"/>
        <s v="Kolbasov"/>
        <s v="Kolonica"/>
        <s v="Ladomirov"/>
        <s v="Michajlov"/>
        <s v="Nová Sedlica"/>
        <s v="Osadné"/>
        <s v="Parihuzovce"/>
        <s v="Pčoliné"/>
        <s v="Pichne"/>
        <s v="Príslop"/>
        <s v="Runina"/>
        <s v="Ruská Volová"/>
        <s v="Ruský Potok"/>
        <s v="Snina"/>
        <s v="Stakčín"/>
        <s v="Stakčínska Roztoka"/>
        <s v="Strihovce"/>
        <s v="Šmigovec"/>
        <s v="Topoľa"/>
        <s v="Ubľa"/>
        <s v="Ulič"/>
        <s v="Uličské Krivé"/>
        <s v="Zboj"/>
        <s v="Zemplínske Hámre"/>
        <s v="Baškovce"/>
        <s v="Beňatina"/>
        <s v="Blatná Polianka"/>
        <s v="Blatné Remety"/>
        <s v="Blatné Revištia"/>
        <s v="Bunkovce"/>
        <s v="Hlivištia"/>
        <s v="Horňa"/>
        <s v="Husák"/>
        <s v="Choňkovce"/>
        <s v="Inovce"/>
        <s v="Jasenov"/>
        <s v="Jenkovce"/>
        <s v="Kolibabovce"/>
        <s v="Koňuš"/>
        <s v="Koromľa"/>
        <s v="Krčava"/>
        <s v="Kristy"/>
        <s v="Nižná Rybnica"/>
        <s v="Nižné Nemecké"/>
        <s v="Orechová"/>
        <s v="Ostrov"/>
        <s v="Podhoroď"/>
        <s v="Porostov"/>
        <s v="Poruba pod Vihorlatom"/>
        <s v="Priekopa"/>
        <s v="Remetské Hámre"/>
        <s v="Ruská Bystrá"/>
        <s v="Ruskovce"/>
        <s v="Ruský Hrabovec"/>
        <s v="Sejkov"/>
        <s v="Sobrance"/>
        <s v="Svätuš"/>
        <s v="Tašuľa"/>
        <s v="Tibava"/>
        <s v="Úbrež"/>
        <s v="Veľké Revištia"/>
        <s v="Vojnatina"/>
        <s v="Vyšná Rybnica"/>
        <s v="Vyšné Nemecké"/>
        <s v="Vyšné Remety"/>
        <s v="Červený Kláštor"/>
        <s v="Havka"/>
        <s v="Jezersko"/>
        <s v="Lechnica"/>
        <s v="Majere"/>
        <s v="Malá Franková"/>
        <s v="Matiašovce"/>
        <s v="Osturňa"/>
        <s v="Reľov"/>
        <s v="Spišská Stará Ves"/>
        <s v="Spišské Hanušovce"/>
        <s v="Veľká Franková"/>
        <s v="Zálesie"/>
        <s v="Baldovce"/>
        <s v="Beharovce"/>
        <s v="Bijacovce"/>
        <s v="Buglovce"/>
        <s v="Granč-Petrovce"/>
        <s v="Harakovce"/>
        <s v="Jablonov"/>
        <s v="Korytné"/>
        <s v="Ordzovany"/>
        <s v="Poľanovce"/>
        <s v="Pongrácovce"/>
        <s v="Spišské Podhradie"/>
        <s v="Studenec"/>
        <s v="Forbasy"/>
        <s v="Hajtovka"/>
        <s v="Haligovce"/>
        <s v="Hniezdne"/>
        <s v="Hraničné"/>
        <s v="Hromoš"/>
        <s v="Chmeľnica"/>
        <s v="Jakubany"/>
        <s v="Jarabina"/>
        <s v="Kamienka"/>
        <s v="Kolačkov"/>
        <s v="Kremná"/>
        <s v="Lacková"/>
        <s v="Legnava"/>
        <s v="Lesnica"/>
        <s v="Litmanová"/>
        <s v="Lomnička"/>
        <s v="Malý Lipník"/>
        <s v="Matysová"/>
        <s v="Mníšek nad Popradom"/>
        <s v="Nižné Ružbachy"/>
        <s v="Nová Ľubovňa"/>
        <s v="Plavnica"/>
        <s v="Podolínec"/>
        <s v="Stará Ľubovňa"/>
        <s v="Starina"/>
        <s v="Stráňany"/>
        <s v="Sulín"/>
        <s v="Šambron"/>
        <s v="Údol"/>
        <s v="Veľká Lesná"/>
        <s v="Veľký Lipník"/>
        <s v="Vyšné Ružbachy"/>
        <s v="Bara"/>
        <s v="Borša"/>
        <s v="Čerhov"/>
        <s v="Černochov"/>
        <s v="Klin nad Bodrogom"/>
        <s v="Ladmovce"/>
        <s v="Malá Tŕňa"/>
        <s v="Malý Kamenec"/>
        <s v="Slovenské Nové Mesto"/>
        <s v="Somotor"/>
        <s v="Streda nad Bodrogom"/>
        <s v="Veľká Tŕňa"/>
        <s v="Veľký Kamenec"/>
        <s v="Viničky"/>
        <s v="Zemplín"/>
        <s v="Baňa"/>
        <s v="Breznica"/>
        <s v="Brusnica"/>
        <s v="Bukovce"/>
        <s v="Bystrá"/>
        <s v="Bžany"/>
        <s v="Duplín"/>
        <s v="Gribov"/>
        <s v="Havaj"/>
        <s v="Chotča"/>
        <s v="Jakušovce"/>
        <s v="Kolbovce"/>
        <s v="Korunková"/>
        <s v="Kožuchovce"/>
        <s v="Krišľovce"/>
        <s v="Kručov"/>
        <s v="Krušinec"/>
        <s v="Lomné"/>
        <s v="Makovce"/>
        <s v="Malá Poľana"/>
        <s v="Miková"/>
        <s v="Miňovce"/>
        <s v="Miroľa"/>
        <s v="Mrázovce"/>
        <s v="Nižná Olšava"/>
        <s v="Nová Kelča"/>
        <s v="Oľšavka"/>
        <s v="Piskorovce"/>
        <s v="Potoky"/>
        <s v="Potôčky"/>
        <s v="Pstriná"/>
        <s v="Soľník"/>
        <s v="Staškovce"/>
        <s v="Stropkov"/>
        <s v="Šandal"/>
        <s v="Tisinec"/>
        <s v="Tokajík"/>
        <s v="Turany nad Ondavou"/>
        <s v="Varechovce"/>
        <s v="Veľkrop"/>
        <s v="Vislava"/>
        <s v="Vladiča"/>
        <s v="Vojtovce"/>
        <s v="Vyškovce"/>
        <s v="Vyšná Olšava"/>
        <s v="Vyšný Hrabovec"/>
        <s v="Belejovce"/>
        <s v="Beňadikovce"/>
        <s v="Bodružal"/>
        <s v="Cernina"/>
        <s v="Cigla"/>
        <s v="Dlhoňa"/>
        <s v="Dobroslava"/>
        <s v="Dubová"/>
        <s v="Havranec"/>
        <s v="Hrabovčík"/>
        <s v="Hunkovce"/>
        <s v="Jurkova Voľa"/>
        <s v="Kapišová"/>
        <s v="Kečkovce"/>
        <s v="Korejovce"/>
        <s v="Krajná Bystrá"/>
        <s v="Krajná Poľana"/>
        <s v="Krajná Porúbka"/>
        <s v="Krajné Čierno"/>
        <s v="Kružlová"/>
        <s v="Kurimka"/>
        <s v="Ladomirová"/>
        <s v="Medvedie"/>
        <s v="Mestisko"/>
        <s v="Mlynárovce"/>
        <s v="Nižná Jedľová"/>
        <s v="Nižná Pisaná"/>
        <s v="Nižný Komárnik"/>
        <s v="Nižný Mirošov"/>
        <s v="Nižný Orlík"/>
        <s v="Nová Polianka"/>
        <s v="Príkra"/>
        <s v="Rakovčík"/>
        <s v="Roztoky"/>
        <s v="Stročín"/>
        <s v="Svidnička"/>
        <s v="Svidník"/>
        <s v="Šarbov"/>
        <s v="Šarišský Štiavnik"/>
        <s v="Šemetkovce"/>
        <s v="Vagrinec"/>
        <s v="Vápeník"/>
        <s v="Vyšná Jedľová"/>
        <s v="Vyšná Pisaná"/>
        <s v="Vyšný Komárnik"/>
        <s v="Vyšný Mirošov"/>
        <s v="Vyšný Orlík"/>
        <s v="Abovce"/>
        <s v="Barca"/>
        <s v="Číž"/>
        <s v="Čoltovo"/>
        <s v="Držkovce"/>
        <s v="Figa"/>
        <s v="Gemer"/>
        <s v="Gemerská Panica"/>
        <s v="Gemerská Ves"/>
        <s v="Gemerské Michalovce"/>
        <s v="Hubovo"/>
        <s v="Chanava"/>
        <s v="Chvalová"/>
        <s v="Kaloša"/>
        <s v="Kesovce"/>
        <s v="Kráľ"/>
        <s v="Lenartovce"/>
        <s v="Lenka"/>
        <s v="Leváre"/>
        <s v="Levkuška"/>
        <s v="Licince"/>
        <s v="Neporadza"/>
        <s v="Otročok"/>
        <s v="Polina"/>
        <s v="Rašice"/>
        <s v="Riečka"/>
        <s v="Rumince"/>
        <s v="Skerešovo"/>
        <s v="Stránska"/>
        <s v="Štrkovec"/>
        <s v="Tornaľa"/>
        <s v="Valice"/>
        <s v="Včelince"/>
        <s v="Višňové"/>
        <s v="Vlkyňa"/>
        <s v="Vyšné Valice"/>
        <s v="Žiar"/>
        <s v="Brehov"/>
        <s v="Brezina"/>
        <s v="Byšta"/>
        <s v="Cejkov"/>
        <s v="Čeľovce"/>
        <s v="Egreš"/>
        <s v="Hraň"/>
        <s v="Hrčeľ"/>
        <s v="Kašov"/>
        <s v="Kazimír"/>
        <s v="Kožuchov"/>
        <s v="Kysta"/>
        <s v="Lastovce"/>
        <s v="Luhyňa"/>
        <s v="Michaľany"/>
        <s v="Nižný Žipov"/>
        <s v="Novosad"/>
        <s v="Nový Ruskov"/>
        <s v="Plechotice"/>
        <s v="Sirník"/>
        <s v="Stanča"/>
        <s v="Trebišov"/>
        <s v="Veľaty"/>
        <s v="Vojčice"/>
        <s v="Zemplínska Nová Ves"/>
        <s v="Zemplínske Hradište"/>
        <s v="Zemplínske Jastrabie"/>
        <s v="Zemplínsky Branč"/>
        <s v="Beša"/>
        <s v="Budince"/>
        <s v="Čičarovce"/>
        <s v="Čierne Pole"/>
        <s v="Drahňov"/>
        <s v="Ižkovce"/>
        <s v="Kapušianske Kľačany"/>
        <s v="Krišovská Liesková"/>
        <s v="Malé Raškovce"/>
        <s v="Maťovské Vojkovce"/>
        <s v="Oborín"/>
        <s v="Ptrukša"/>
        <s v="Ruská"/>
        <s v="Slavkovce"/>
        <s v="Veľké Kapušany"/>
        <s v="Veľké Raškovce"/>
        <s v="Veľké Slemence"/>
        <s v="Vojany"/>
        <s v="Zemplínske Kopčany"/>
        <s v="Bátorová"/>
        <s v="Brusník"/>
        <s v="Bušince"/>
        <s v="Čebovce"/>
        <s v="Čeláre"/>
        <s v="Červeňany"/>
        <s v="Dolná Strehová"/>
        <s v="Dolné Plachtince"/>
        <s v="Dolné Strháre"/>
        <s v="Glabušovce"/>
        <s v="Horná Strehová"/>
        <s v="Horné Plachtince"/>
        <s v="Horné Strháre"/>
        <s v="Chrastince"/>
        <s v="Chrťany"/>
        <s v="Kiarov"/>
        <s v="Koláre"/>
        <s v="Kosihovce"/>
        <s v="Kováčovce"/>
        <s v="Lesenice"/>
        <s v="Ľuboriečka"/>
        <s v="Malá Čalomija"/>
        <s v="Malé Straciny"/>
        <s v="Malé Zlievce"/>
        <s v="Malý Krtíš"/>
        <s v="Modrý Kameň"/>
        <s v="Muľa"/>
        <s v="Nenince"/>
        <s v="Nová Ves"/>
        <s v="Obeckov"/>
        <s v="Olováry"/>
        <s v="Opatovská Nová Ves"/>
        <s v="Pôtor"/>
        <s v="Pravica"/>
        <s v="Príbelce"/>
        <s v="Seľany"/>
        <s v="Sklabiná"/>
        <s v="Slovenské Ďarmoty"/>
        <s v="Slovenské Kľačany"/>
        <s v="Stredné Plachtince"/>
        <s v="Suché Brezovo"/>
        <s v="Šuľa"/>
        <s v="Veľké Straciny"/>
        <s v="Veľké Zlievce"/>
        <s v="Veľký Krtíš"/>
        <s v="Veľký Lom"/>
        <s v="Vieska"/>
        <s v="Vrbovka"/>
        <s v="Záhorce"/>
        <s v="Závada"/>
        <s v="Zombor"/>
        <s v="Želovce"/>
        <s v="Banské"/>
        <s v="Benkovce"/>
        <s v="Cabov"/>
        <s v="Čaklov"/>
        <s v="Čičava"/>
        <s v="Ďapalovce"/>
        <s v="Davidov"/>
        <s v="Detrík"/>
        <s v="Dlhé Klčovo"/>
        <s v="Giglovce"/>
        <s v="Girovce"/>
        <s v="Hencovce"/>
        <s v="Holčíkovce"/>
        <s v="Jasenovce"/>
        <s v="Jastrabie nad Topľou"/>
        <s v="Juskova Voľa"/>
        <s v="Kamenná Poruba"/>
        <s v="Kladzany"/>
        <s v="Komárany"/>
        <s v="Kvakovce"/>
        <s v="Majerovce"/>
        <s v="Malá Domaša"/>
        <s v="Merník"/>
        <s v="Michalok"/>
        <s v="Nižný Hrabovec"/>
        <s v="Nižný Hrušov"/>
        <s v="Nižný Kručov"/>
        <s v="Ondavské Matiašovce"/>
        <s v="Poša"/>
        <s v="Rafajovce"/>
        <s v="Rudlov"/>
        <s v="Sačurov"/>
        <s v="Sečovská Polianka"/>
        <s v="Sedliská"/>
        <s v="Slovenská Kajňa"/>
        <s v="Soľ"/>
        <s v="Štefanovce"/>
        <s v="Tovarné"/>
        <s v="Tovarnianska Polianka"/>
        <s v="Vavrinec"/>
        <s v="Vechec"/>
        <s v="Vranov nad Topľou"/>
        <s v="Vyšný Kazimír"/>
        <s v="Zámutov"/>
        <s v="Žalobín"/>
      </sharedItems>
    </cacheField>
    <cacheField name="obyv_obec" numFmtId="0">
      <sharedItems containsSemiMixedTypes="0" containsString="0" containsNumber="1" containsInteger="1" minValue="5" maxValue="34389"/>
    </cacheField>
    <cacheField name="sub_region_ID" numFmtId="0">
      <sharedItems containsSemiMixedTypes="0" containsString="0" containsNumber="1" containsInteger="1" minValue="511218" maxValue="544213"/>
    </cacheField>
    <cacheField name="sub_region" numFmtId="0">
      <sharedItems count="38">
        <s v="Bardejov"/>
        <s v="Čierna nad Tisou"/>
        <s v="Dobšiná"/>
        <s v="Fiľakovo"/>
        <s v="Gelnica"/>
        <s v="Giraltovce"/>
        <s v="Hanušovce nad Topľou"/>
        <s v="Hnúšťa"/>
        <s v="Jelšava"/>
        <s v="Kežmarok"/>
        <s v="Kráľovský Chlmec"/>
        <s v="Levoča"/>
        <s v="Lučenec"/>
        <s v="Medzev"/>
        <s v="Medzilaborce"/>
        <s v="Michalovce"/>
        <s v="Moldava nad Bodvou"/>
        <s v="Plaveč"/>
        <s v="Plešivec"/>
        <s v="Poltár"/>
        <s v="Revúca"/>
        <s v="Rimavská Sobota"/>
        <s v="Rožňava"/>
        <s v="Sabinov"/>
        <s v="Sečovce"/>
        <s v="Snina"/>
        <s v="Sobrance"/>
        <s v="Spišská Stará Ves"/>
        <s v="Spišské Podhradie"/>
        <s v="Stará Ľubovňa"/>
        <s v="Streda nad Bodrogom"/>
        <s v="Stropkov"/>
        <s v="Svidník"/>
        <s v="Tornaľa"/>
        <s v="Trebišov"/>
        <s v="Veľké Kapušany"/>
        <s v="Veľký Krtíš"/>
        <s v="Vranov nad Topľou"/>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49">
  <r>
    <n v="519022"/>
    <x v="0"/>
    <n v="311"/>
    <n v="519006"/>
    <x v="0"/>
  </r>
  <r>
    <n v="519006"/>
    <x v="1"/>
    <n v="28387"/>
    <n v="519006"/>
    <x v="0"/>
  </r>
  <r>
    <n v="519049"/>
    <x v="2"/>
    <n v="682"/>
    <n v="519006"/>
    <x v="0"/>
  </r>
  <r>
    <n v="519057"/>
    <x v="3"/>
    <n v="263"/>
    <n v="519006"/>
    <x v="0"/>
  </r>
  <r>
    <n v="519065"/>
    <x v="4"/>
    <n v="723"/>
    <n v="519006"/>
    <x v="0"/>
  </r>
  <r>
    <n v="519073"/>
    <x v="5"/>
    <n v="91"/>
    <n v="519006"/>
    <x v="0"/>
  </r>
  <r>
    <n v="519090"/>
    <x v="6"/>
    <n v="89"/>
    <n v="519006"/>
    <x v="0"/>
  </r>
  <r>
    <n v="519111"/>
    <x v="7"/>
    <n v="570"/>
    <n v="519006"/>
    <x v="0"/>
  </r>
  <r>
    <n v="519138"/>
    <x v="8"/>
    <n v="317"/>
    <n v="519006"/>
    <x v="0"/>
  </r>
  <r>
    <n v="519154"/>
    <x v="9"/>
    <n v="295"/>
    <n v="519006"/>
    <x v="0"/>
  </r>
  <r>
    <n v="519162"/>
    <x v="10"/>
    <n v="677"/>
    <n v="519006"/>
    <x v="0"/>
  </r>
  <r>
    <n v="519171"/>
    <x v="11"/>
    <n v="444"/>
    <n v="519006"/>
    <x v="0"/>
  </r>
  <r>
    <n v="519189"/>
    <x v="12"/>
    <n v="1000"/>
    <n v="519006"/>
    <x v="0"/>
  </r>
  <r>
    <n v="519201"/>
    <x v="13"/>
    <n v="405"/>
    <n v="519006"/>
    <x v="0"/>
  </r>
  <r>
    <n v="519227"/>
    <x v="14"/>
    <n v="921"/>
    <n v="519006"/>
    <x v="0"/>
  </r>
  <r>
    <n v="519235"/>
    <x v="15"/>
    <n v="971"/>
    <n v="519006"/>
    <x v="0"/>
  </r>
  <r>
    <n v="519243"/>
    <x v="16"/>
    <n v="460"/>
    <n v="519006"/>
    <x v="0"/>
  </r>
  <r>
    <n v="519251"/>
    <x v="17"/>
    <n v="445"/>
    <n v="519006"/>
    <x v="0"/>
  </r>
  <r>
    <n v="519260"/>
    <x v="18"/>
    <n v="606"/>
    <n v="519006"/>
    <x v="0"/>
  </r>
  <r>
    <n v="519278"/>
    <x v="19"/>
    <n v="89"/>
    <n v="519006"/>
    <x v="0"/>
  </r>
  <r>
    <n v="519286"/>
    <x v="20"/>
    <n v="349"/>
    <n v="519006"/>
    <x v="0"/>
  </r>
  <r>
    <n v="519294"/>
    <x v="21"/>
    <n v="429"/>
    <n v="519006"/>
    <x v="0"/>
  </r>
  <r>
    <n v="519308"/>
    <x v="22"/>
    <n v="68"/>
    <n v="519006"/>
    <x v="0"/>
  </r>
  <r>
    <n v="519324"/>
    <x v="23"/>
    <n v="1011"/>
    <n v="519006"/>
    <x v="0"/>
  </r>
  <r>
    <n v="519341"/>
    <x v="24"/>
    <n v="749"/>
    <n v="519006"/>
    <x v="0"/>
  </r>
  <r>
    <n v="519367"/>
    <x v="25"/>
    <n v="423"/>
    <n v="519006"/>
    <x v="0"/>
  </r>
  <r>
    <n v="519383"/>
    <x v="26"/>
    <n v="89"/>
    <n v="519006"/>
    <x v="0"/>
  </r>
  <r>
    <n v="519405"/>
    <x v="27"/>
    <n v="199"/>
    <n v="519006"/>
    <x v="0"/>
  </r>
  <r>
    <n v="519413"/>
    <x v="28"/>
    <n v="52"/>
    <n v="519006"/>
    <x v="0"/>
  </r>
  <r>
    <n v="519421"/>
    <x v="29"/>
    <n v="933"/>
    <n v="519006"/>
    <x v="0"/>
  </r>
  <r>
    <n v="519430"/>
    <x v="30"/>
    <n v="305"/>
    <n v="519006"/>
    <x v="0"/>
  </r>
  <r>
    <n v="519456"/>
    <x v="31"/>
    <n v="991"/>
    <n v="519006"/>
    <x v="0"/>
  </r>
  <r>
    <n v="519464"/>
    <x v="32"/>
    <n v="633"/>
    <n v="519006"/>
    <x v="0"/>
  </r>
  <r>
    <n v="519481"/>
    <x v="33"/>
    <n v="1093"/>
    <n v="519006"/>
    <x v="0"/>
  </r>
  <r>
    <n v="519499"/>
    <x v="34"/>
    <n v="64"/>
    <n v="519006"/>
    <x v="0"/>
  </r>
  <r>
    <n v="519502"/>
    <x v="35"/>
    <n v="65"/>
    <n v="519006"/>
    <x v="0"/>
  </r>
  <r>
    <n v="519511"/>
    <x v="36"/>
    <n v="40"/>
    <n v="519006"/>
    <x v="0"/>
  </r>
  <r>
    <n v="519529"/>
    <x v="37"/>
    <n v="291"/>
    <n v="519006"/>
    <x v="0"/>
  </r>
  <r>
    <n v="519545"/>
    <x v="38"/>
    <n v="344"/>
    <n v="519006"/>
    <x v="0"/>
  </r>
  <r>
    <n v="519553"/>
    <x v="39"/>
    <n v="610"/>
    <n v="519006"/>
    <x v="0"/>
  </r>
  <r>
    <n v="519570"/>
    <x v="40"/>
    <n v="1412"/>
    <n v="519006"/>
    <x v="0"/>
  </r>
  <r>
    <n v="519600"/>
    <x v="41"/>
    <n v="124"/>
    <n v="519006"/>
    <x v="0"/>
  </r>
  <r>
    <n v="519618"/>
    <x v="42"/>
    <n v="680"/>
    <n v="519006"/>
    <x v="0"/>
  </r>
  <r>
    <n v="519626"/>
    <x v="43"/>
    <n v="228"/>
    <n v="519006"/>
    <x v="0"/>
  </r>
  <r>
    <n v="519634"/>
    <x v="44"/>
    <n v="215"/>
    <n v="519006"/>
    <x v="0"/>
  </r>
  <r>
    <n v="519642"/>
    <x v="45"/>
    <n v="242"/>
    <n v="519006"/>
    <x v="0"/>
  </r>
  <r>
    <n v="519669"/>
    <x v="46"/>
    <n v="526"/>
    <n v="519006"/>
    <x v="0"/>
  </r>
  <r>
    <n v="519685"/>
    <x v="47"/>
    <n v="15"/>
    <n v="519006"/>
    <x v="0"/>
  </r>
  <r>
    <n v="519693"/>
    <x v="48"/>
    <n v="182"/>
    <n v="519006"/>
    <x v="0"/>
  </r>
  <r>
    <n v="519707"/>
    <x v="49"/>
    <n v="923"/>
    <n v="519006"/>
    <x v="0"/>
  </r>
  <r>
    <n v="519715"/>
    <x v="50"/>
    <n v="885"/>
    <n v="519006"/>
    <x v="0"/>
  </r>
  <r>
    <n v="519723"/>
    <x v="51"/>
    <n v="318"/>
    <n v="519006"/>
    <x v="0"/>
  </r>
  <r>
    <n v="519731"/>
    <x v="52"/>
    <n v="182"/>
    <n v="519006"/>
    <x v="0"/>
  </r>
  <r>
    <n v="519936"/>
    <x v="53"/>
    <n v="2539"/>
    <n v="519006"/>
    <x v="0"/>
  </r>
  <r>
    <n v="519740"/>
    <x v="54"/>
    <n v="44"/>
    <n v="519006"/>
    <x v="0"/>
  </r>
  <r>
    <n v="519758"/>
    <x v="55"/>
    <n v="266"/>
    <n v="519006"/>
    <x v="0"/>
  </r>
  <r>
    <n v="519766"/>
    <x v="56"/>
    <n v="898"/>
    <n v="519006"/>
    <x v="0"/>
  </r>
  <r>
    <n v="519774"/>
    <x v="57"/>
    <n v="491"/>
    <n v="519006"/>
    <x v="0"/>
  </r>
  <r>
    <n v="519782"/>
    <x v="58"/>
    <n v="624"/>
    <n v="519006"/>
    <x v="0"/>
  </r>
  <r>
    <n v="519791"/>
    <x v="59"/>
    <n v="646"/>
    <n v="519006"/>
    <x v="0"/>
  </r>
  <r>
    <n v="519804"/>
    <x v="60"/>
    <n v="191"/>
    <n v="519006"/>
    <x v="0"/>
  </r>
  <r>
    <n v="519812"/>
    <x v="61"/>
    <n v="278"/>
    <n v="519006"/>
    <x v="0"/>
  </r>
  <r>
    <n v="519839"/>
    <x v="62"/>
    <n v="556"/>
    <n v="519006"/>
    <x v="0"/>
  </r>
  <r>
    <n v="519847"/>
    <x v="63"/>
    <n v="273"/>
    <n v="519006"/>
    <x v="0"/>
  </r>
  <r>
    <n v="519855"/>
    <x v="64"/>
    <n v="146"/>
    <n v="519006"/>
    <x v="0"/>
  </r>
  <r>
    <n v="519863"/>
    <x v="65"/>
    <n v="582"/>
    <n v="519006"/>
    <x v="0"/>
  </r>
  <r>
    <n v="519871"/>
    <x v="66"/>
    <n v="358"/>
    <n v="519006"/>
    <x v="0"/>
  </r>
  <r>
    <n v="519880"/>
    <x v="67"/>
    <n v="255"/>
    <n v="519006"/>
    <x v="0"/>
  </r>
  <r>
    <n v="518964"/>
    <x v="68"/>
    <n v="331"/>
    <n v="519006"/>
    <x v="0"/>
  </r>
  <r>
    <n v="519901"/>
    <x v="69"/>
    <n v="227"/>
    <n v="519006"/>
    <x v="0"/>
  </r>
  <r>
    <n v="519910"/>
    <x v="70"/>
    <n v="99"/>
    <n v="519006"/>
    <x v="0"/>
  </r>
  <r>
    <n v="519928"/>
    <x v="71"/>
    <n v="356"/>
    <n v="519006"/>
    <x v="0"/>
  </r>
  <r>
    <n v="519952"/>
    <x v="72"/>
    <n v="102"/>
    <n v="519006"/>
    <x v="0"/>
  </r>
  <r>
    <n v="519961"/>
    <x v="73"/>
    <n v="3287"/>
    <n v="519006"/>
    <x v="0"/>
  </r>
  <r>
    <n v="519979"/>
    <x v="74"/>
    <n v="701"/>
    <n v="519006"/>
    <x v="0"/>
  </r>
  <r>
    <n v="528145"/>
    <x v="75"/>
    <n v="1175"/>
    <n v="528293"/>
    <x v="1"/>
  </r>
  <r>
    <n v="528188"/>
    <x v="76"/>
    <n v="1097"/>
    <n v="528293"/>
    <x v="1"/>
  </r>
  <r>
    <n v="528285"/>
    <x v="77"/>
    <n v="396"/>
    <n v="528293"/>
    <x v="1"/>
  </r>
  <r>
    <n v="528293"/>
    <x v="78"/>
    <n v="3137"/>
    <n v="528293"/>
    <x v="1"/>
  </r>
  <r>
    <n v="528544"/>
    <x v="79"/>
    <n v="1003"/>
    <n v="528293"/>
    <x v="1"/>
  </r>
  <r>
    <n v="543896"/>
    <x v="80"/>
    <n v="1356"/>
    <n v="528293"/>
    <x v="1"/>
  </r>
  <r>
    <n v="525618"/>
    <x v="81"/>
    <n v="208"/>
    <n v="525634"/>
    <x v="2"/>
  </r>
  <r>
    <n v="525634"/>
    <x v="82"/>
    <n v="4801"/>
    <n v="525634"/>
    <x v="2"/>
  </r>
  <r>
    <n v="525707"/>
    <x v="83"/>
    <n v="280"/>
    <n v="525634"/>
    <x v="2"/>
  </r>
  <r>
    <n v="543357"/>
    <x v="84"/>
    <n v="471"/>
    <n v="525634"/>
    <x v="2"/>
  </r>
  <r>
    <n v="526134"/>
    <x v="85"/>
    <n v="705"/>
    <n v="525634"/>
    <x v="2"/>
  </r>
  <r>
    <n v="526291"/>
    <x v="86"/>
    <n v="108"/>
    <n v="525634"/>
    <x v="2"/>
  </r>
  <r>
    <n v="526339"/>
    <x v="87"/>
    <n v="706"/>
    <n v="525634"/>
    <x v="2"/>
  </r>
  <r>
    <n v="526347"/>
    <x v="88"/>
    <n v="412"/>
    <n v="525634"/>
    <x v="2"/>
  </r>
  <r>
    <n v="511234"/>
    <x v="89"/>
    <n v="591"/>
    <n v="511391"/>
    <x v="3"/>
  </r>
  <r>
    <n v="557315"/>
    <x v="90"/>
    <n v="1092"/>
    <n v="511391"/>
    <x v="3"/>
  </r>
  <r>
    <n v="558273"/>
    <x v="91"/>
    <n v="267"/>
    <n v="511391"/>
    <x v="3"/>
  </r>
  <r>
    <n v="511293"/>
    <x v="92"/>
    <n v="441"/>
    <n v="511391"/>
    <x v="3"/>
  </r>
  <r>
    <n v="511323"/>
    <x v="93"/>
    <n v="974"/>
    <n v="511391"/>
    <x v="3"/>
  </r>
  <r>
    <n v="511331"/>
    <x v="94"/>
    <n v="496"/>
    <n v="511391"/>
    <x v="3"/>
  </r>
  <r>
    <n v="511391"/>
    <x v="95"/>
    <n v="9165"/>
    <n v="511391"/>
    <x v="3"/>
  </r>
  <r>
    <n v="511404"/>
    <x v="96"/>
    <n v="813"/>
    <n v="511391"/>
    <x v="3"/>
  </r>
  <r>
    <n v="514811"/>
    <x v="97"/>
    <n v="1097"/>
    <n v="511391"/>
    <x v="3"/>
  </r>
  <r>
    <n v="511439"/>
    <x v="98"/>
    <n v="565"/>
    <n v="511391"/>
    <x v="3"/>
  </r>
  <r>
    <n v="511668"/>
    <x v="99"/>
    <n v="288"/>
    <n v="511391"/>
    <x v="3"/>
  </r>
  <r>
    <n v="511676"/>
    <x v="100"/>
    <n v="161"/>
    <n v="511391"/>
    <x v="3"/>
  </r>
  <r>
    <n v="511781"/>
    <x v="101"/>
    <n v="176"/>
    <n v="511391"/>
    <x v="3"/>
  </r>
  <r>
    <n v="511790"/>
    <x v="102"/>
    <n v="1424"/>
    <n v="511391"/>
    <x v="3"/>
  </r>
  <r>
    <n v="511854"/>
    <x v="103"/>
    <n v="531"/>
    <n v="511391"/>
    <x v="3"/>
  </r>
  <r>
    <n v="511862"/>
    <x v="104"/>
    <n v="266"/>
    <n v="511391"/>
    <x v="3"/>
  </r>
  <r>
    <n v="511871"/>
    <x v="105"/>
    <n v="1213"/>
    <n v="511391"/>
    <x v="3"/>
  </r>
  <r>
    <n v="511897"/>
    <x v="106"/>
    <n v="432"/>
    <n v="511391"/>
    <x v="3"/>
  </r>
  <r>
    <n v="512010"/>
    <x v="107"/>
    <n v="597"/>
    <n v="511391"/>
    <x v="3"/>
  </r>
  <r>
    <n v="526509"/>
    <x v="108"/>
    <n v="5587"/>
    <n v="526509"/>
    <x v="4"/>
  </r>
  <r>
    <n v="526541"/>
    <x v="109"/>
    <n v="1272"/>
    <n v="526509"/>
    <x v="4"/>
  </r>
  <r>
    <n v="543187"/>
    <x v="110"/>
    <n v="1691"/>
    <n v="526509"/>
    <x v="4"/>
  </r>
  <r>
    <n v="543241"/>
    <x v="111"/>
    <n v="646"/>
    <n v="526509"/>
    <x v="4"/>
  </r>
  <r>
    <n v="543322"/>
    <x v="112"/>
    <n v="1759"/>
    <n v="526509"/>
    <x v="4"/>
  </r>
  <r>
    <n v="543365"/>
    <x v="113"/>
    <n v="1626"/>
    <n v="526509"/>
    <x v="4"/>
  </r>
  <r>
    <n v="543497"/>
    <x v="114"/>
    <n v="2899"/>
    <n v="526509"/>
    <x v="4"/>
  </r>
  <r>
    <n v="543705"/>
    <x v="115"/>
    <n v="838"/>
    <n v="526509"/>
    <x v="4"/>
  </r>
  <r>
    <n v="526649"/>
    <x v="116"/>
    <n v="641"/>
    <n v="526509"/>
    <x v="4"/>
  </r>
  <r>
    <n v="519014"/>
    <x v="117"/>
    <n v="307"/>
    <n v="519197"/>
    <x v="5"/>
  </r>
  <r>
    <n v="519081"/>
    <x v="118"/>
    <n v="336"/>
    <n v="519197"/>
    <x v="5"/>
  </r>
  <r>
    <n v="519103"/>
    <x v="119"/>
    <n v="187"/>
    <n v="519197"/>
    <x v="5"/>
  </r>
  <r>
    <n v="580601"/>
    <x v="120"/>
    <n v="241"/>
    <n v="519197"/>
    <x v="5"/>
  </r>
  <r>
    <n v="527271"/>
    <x v="121"/>
    <n v="134"/>
    <n v="519197"/>
    <x v="5"/>
  </r>
  <r>
    <n v="519197"/>
    <x v="122"/>
    <n v="3814"/>
    <n v="519197"/>
    <x v="5"/>
  </r>
  <r>
    <n v="519219"/>
    <x v="123"/>
    <n v="231"/>
    <n v="519197"/>
    <x v="5"/>
  </r>
  <r>
    <n v="519316"/>
    <x v="124"/>
    <n v="475"/>
    <n v="519197"/>
    <x v="5"/>
  </r>
  <r>
    <n v="519332"/>
    <x v="125"/>
    <n v="72"/>
    <n v="519197"/>
    <x v="5"/>
  </r>
  <r>
    <n v="519359"/>
    <x v="126"/>
    <n v="228"/>
    <n v="519197"/>
    <x v="5"/>
  </r>
  <r>
    <n v="519375"/>
    <x v="127"/>
    <n v="587"/>
    <n v="519197"/>
    <x v="5"/>
  </r>
  <r>
    <n v="519391"/>
    <x v="128"/>
    <n v="1144"/>
    <n v="519197"/>
    <x v="5"/>
  </r>
  <r>
    <n v="519448"/>
    <x v="129"/>
    <n v="663"/>
    <n v="519197"/>
    <x v="5"/>
  </r>
  <r>
    <n v="519472"/>
    <x v="130"/>
    <n v="544"/>
    <n v="519197"/>
    <x v="5"/>
  </r>
  <r>
    <n v="519537"/>
    <x v="131"/>
    <n v="465"/>
    <n v="519197"/>
    <x v="5"/>
  </r>
  <r>
    <n v="519561"/>
    <x v="132"/>
    <n v="238"/>
    <n v="519197"/>
    <x v="5"/>
  </r>
  <r>
    <n v="519588"/>
    <x v="133"/>
    <n v="868"/>
    <n v="519197"/>
    <x v="5"/>
  </r>
  <r>
    <n v="527548"/>
    <x v="134"/>
    <n v="112"/>
    <n v="519197"/>
    <x v="5"/>
  </r>
  <r>
    <n v="519596"/>
    <x v="135"/>
    <n v="103"/>
    <n v="519197"/>
    <x v="5"/>
  </r>
  <r>
    <n v="527696"/>
    <x v="136"/>
    <n v="499"/>
    <n v="519197"/>
    <x v="5"/>
  </r>
  <r>
    <n v="519677"/>
    <x v="137"/>
    <n v="137"/>
    <n v="519197"/>
    <x v="5"/>
  </r>
  <r>
    <n v="527751"/>
    <x v="138"/>
    <n v="375"/>
    <n v="519197"/>
    <x v="5"/>
  </r>
  <r>
    <n v="527807"/>
    <x v="139"/>
    <n v="139"/>
    <n v="519197"/>
    <x v="5"/>
  </r>
  <r>
    <n v="519821"/>
    <x v="140"/>
    <n v="486"/>
    <n v="519197"/>
    <x v="5"/>
  </r>
  <r>
    <n v="527904"/>
    <x v="141"/>
    <n v="95"/>
    <n v="519197"/>
    <x v="5"/>
  </r>
  <r>
    <n v="527955"/>
    <x v="142"/>
    <n v="187"/>
    <n v="519197"/>
    <x v="5"/>
  </r>
  <r>
    <n v="519944"/>
    <x v="143"/>
    <n v="138"/>
    <n v="519197"/>
    <x v="5"/>
  </r>
  <r>
    <n v="519987"/>
    <x v="144"/>
    <n v="421"/>
    <n v="519197"/>
    <x v="5"/>
  </r>
  <r>
    <n v="519995"/>
    <x v="145"/>
    <n v="296"/>
    <n v="519197"/>
    <x v="5"/>
  </r>
  <r>
    <n v="544060"/>
    <x v="146"/>
    <n v="215"/>
    <n v="544213"/>
    <x v="6"/>
  </r>
  <r>
    <n v="544094"/>
    <x v="147"/>
    <n v="2274"/>
    <n v="544213"/>
    <x v="6"/>
  </r>
  <r>
    <n v="544132"/>
    <x v="148"/>
    <n v="641"/>
    <n v="544213"/>
    <x v="6"/>
  </r>
  <r>
    <n v="544183"/>
    <x v="149"/>
    <n v="234"/>
    <n v="544213"/>
    <x v="6"/>
  </r>
  <r>
    <n v="544213"/>
    <x v="150"/>
    <n v="3501"/>
    <n v="544213"/>
    <x v="6"/>
  </r>
  <r>
    <n v="544221"/>
    <x v="151"/>
    <n v="620"/>
    <n v="544213"/>
    <x v="6"/>
  </r>
  <r>
    <n v="544230"/>
    <x v="152"/>
    <n v="1794"/>
    <n v="544213"/>
    <x v="6"/>
  </r>
  <r>
    <n v="528854"/>
    <x v="153"/>
    <n v="262"/>
    <n v="544213"/>
    <x v="6"/>
  </r>
  <r>
    <n v="528862"/>
    <x v="154"/>
    <n v="287"/>
    <n v="544213"/>
    <x v="6"/>
  </r>
  <r>
    <n v="528960"/>
    <x v="155"/>
    <n v="749"/>
    <n v="544213"/>
    <x v="6"/>
  </r>
  <r>
    <n v="528978"/>
    <x v="156"/>
    <n v="128"/>
    <n v="544213"/>
    <x v="6"/>
  </r>
  <r>
    <n v="528986"/>
    <x v="157"/>
    <n v="421"/>
    <n v="544213"/>
    <x v="6"/>
  </r>
  <r>
    <n v="529028"/>
    <x v="158"/>
    <n v="188"/>
    <n v="544213"/>
    <x v="6"/>
  </r>
  <r>
    <n v="529036"/>
    <x v="159"/>
    <n v="202"/>
    <n v="544213"/>
    <x v="6"/>
  </r>
  <r>
    <n v="529052"/>
    <x v="160"/>
    <n v="256"/>
    <n v="544213"/>
    <x v="6"/>
  </r>
  <r>
    <n v="529109"/>
    <x v="161"/>
    <n v="83"/>
    <n v="544213"/>
    <x v="6"/>
  </r>
  <r>
    <n v="529150"/>
    <x v="162"/>
    <n v="710"/>
    <n v="544213"/>
    <x v="6"/>
  </r>
  <r>
    <n v="529231"/>
    <x v="163"/>
    <n v="209"/>
    <n v="544213"/>
    <x v="6"/>
  </r>
  <r>
    <n v="529257"/>
    <x v="164"/>
    <n v="1034"/>
    <n v="544213"/>
    <x v="6"/>
  </r>
  <r>
    <n v="529281"/>
    <x v="165"/>
    <n v="65"/>
    <n v="544213"/>
    <x v="6"/>
  </r>
  <r>
    <n v="514489"/>
    <x v="166"/>
    <n v="62"/>
    <n v="514829"/>
    <x v="7"/>
  </r>
  <r>
    <n v="557323"/>
    <x v="167"/>
    <n v="71"/>
    <n v="514829"/>
    <x v="7"/>
  </r>
  <r>
    <n v="514829"/>
    <x v="168"/>
    <n v="6315"/>
    <n v="514829"/>
    <x v="7"/>
  </r>
  <r>
    <n v="514896"/>
    <x v="169"/>
    <n v="55"/>
    <n v="514829"/>
    <x v="7"/>
  </r>
  <r>
    <n v="515043"/>
    <x v="170"/>
    <n v="2755"/>
    <n v="514829"/>
    <x v="7"/>
  </r>
  <r>
    <n v="511498"/>
    <x v="171"/>
    <n v="2534"/>
    <n v="514829"/>
    <x v="7"/>
  </r>
  <r>
    <n v="515094"/>
    <x v="172"/>
    <n v="20"/>
    <n v="514829"/>
    <x v="7"/>
  </r>
  <r>
    <n v="515116"/>
    <x v="173"/>
    <n v="64"/>
    <n v="514829"/>
    <x v="7"/>
  </r>
  <r>
    <n v="515302"/>
    <x v="174"/>
    <n v="62"/>
    <n v="514829"/>
    <x v="7"/>
  </r>
  <r>
    <n v="515337"/>
    <x v="175"/>
    <n v="16"/>
    <n v="514829"/>
    <x v="7"/>
  </r>
  <r>
    <n v="515345"/>
    <x v="176"/>
    <n v="20"/>
    <n v="514829"/>
    <x v="7"/>
  </r>
  <r>
    <n v="515370"/>
    <x v="177"/>
    <n v="549"/>
    <n v="514829"/>
    <x v="7"/>
  </r>
  <r>
    <n v="515388"/>
    <x v="178"/>
    <n v="43"/>
    <n v="514829"/>
    <x v="7"/>
  </r>
  <r>
    <n v="515396"/>
    <x v="179"/>
    <n v="34"/>
    <n v="514829"/>
    <x v="7"/>
  </r>
  <r>
    <n v="515400"/>
    <x v="180"/>
    <n v="269"/>
    <n v="514829"/>
    <x v="7"/>
  </r>
  <r>
    <n v="515451"/>
    <x v="181"/>
    <n v="419"/>
    <n v="514829"/>
    <x v="7"/>
  </r>
  <r>
    <n v="515485"/>
    <x v="182"/>
    <n v="89"/>
    <n v="514829"/>
    <x v="7"/>
  </r>
  <r>
    <n v="515507"/>
    <x v="183"/>
    <n v="134"/>
    <n v="514829"/>
    <x v="7"/>
  </r>
  <r>
    <n v="557820"/>
    <x v="184"/>
    <n v="179"/>
    <n v="514829"/>
    <x v="7"/>
  </r>
  <r>
    <n v="511889"/>
    <x v="185"/>
    <n v="85"/>
    <n v="514829"/>
    <x v="7"/>
  </r>
  <r>
    <n v="515680"/>
    <x v="186"/>
    <n v="3431"/>
    <n v="514829"/>
    <x v="7"/>
  </r>
  <r>
    <n v="580317"/>
    <x v="187"/>
    <n v="726"/>
    <n v="514829"/>
    <x v="7"/>
  </r>
  <r>
    <n v="525677"/>
    <x v="188"/>
    <n v="342"/>
    <n v="525791"/>
    <x v="8"/>
  </r>
  <r>
    <n v="525685"/>
    <x v="189"/>
    <n v="257"/>
    <n v="525791"/>
    <x v="8"/>
  </r>
  <r>
    <n v="525766"/>
    <x v="190"/>
    <n v="863"/>
    <n v="525791"/>
    <x v="8"/>
  </r>
  <r>
    <n v="525791"/>
    <x v="191"/>
    <n v="2916"/>
    <n v="525791"/>
    <x v="8"/>
  </r>
  <r>
    <n v="525812"/>
    <x v="192"/>
    <n v="754"/>
    <n v="525791"/>
    <x v="8"/>
  </r>
  <r>
    <n v="525944"/>
    <x v="193"/>
    <n v="401"/>
    <n v="525791"/>
    <x v="8"/>
  </r>
  <r>
    <n v="526037"/>
    <x v="194"/>
    <n v="248"/>
    <n v="525791"/>
    <x v="8"/>
  </r>
  <r>
    <n v="526100"/>
    <x v="195"/>
    <n v="68"/>
    <n v="525791"/>
    <x v="8"/>
  </r>
  <r>
    <n v="526118"/>
    <x v="196"/>
    <n v="340"/>
    <n v="525791"/>
    <x v="8"/>
  </r>
  <r>
    <n v="526304"/>
    <x v="197"/>
    <n v="334"/>
    <n v="525791"/>
    <x v="8"/>
  </r>
  <r>
    <n v="523399"/>
    <x v="117"/>
    <n v="236"/>
    <n v="523585"/>
    <x v="9"/>
  </r>
  <r>
    <n v="523411"/>
    <x v="198"/>
    <n v="282"/>
    <n v="523585"/>
    <x v="9"/>
  </r>
  <r>
    <n v="523470"/>
    <x v="199"/>
    <n v="821"/>
    <n v="523585"/>
    <x v="9"/>
  </r>
  <r>
    <n v="523500"/>
    <x v="200"/>
    <n v="85"/>
    <n v="523585"/>
    <x v="9"/>
  </r>
  <r>
    <n v="523526"/>
    <x v="201"/>
    <n v="2832"/>
    <n v="523585"/>
    <x v="9"/>
  </r>
  <r>
    <n v="523534"/>
    <x v="202"/>
    <n v="1443"/>
    <n v="523585"/>
    <x v="9"/>
  </r>
  <r>
    <n v="523577"/>
    <x v="203"/>
    <n v="1329"/>
    <n v="523585"/>
    <x v="9"/>
  </r>
  <r>
    <n v="523585"/>
    <x v="204"/>
    <n v="14353"/>
    <n v="523585"/>
    <x v="9"/>
  </r>
  <r>
    <n v="523607"/>
    <x v="205"/>
    <n v="2142"/>
    <n v="523585"/>
    <x v="9"/>
  </r>
  <r>
    <n v="523682"/>
    <x v="206"/>
    <n v="4144"/>
    <n v="523585"/>
    <x v="9"/>
  </r>
  <r>
    <n v="581241"/>
    <x v="207"/>
    <n v="1131"/>
    <n v="523585"/>
    <x v="9"/>
  </r>
  <r>
    <n v="523739"/>
    <x v="208"/>
    <n v="624"/>
    <n v="523585"/>
    <x v="9"/>
  </r>
  <r>
    <n v="523780"/>
    <x v="209"/>
    <n v="2604"/>
    <n v="523585"/>
    <x v="9"/>
  </r>
  <r>
    <n v="523798"/>
    <x v="210"/>
    <n v="3119"/>
    <n v="523585"/>
    <x v="9"/>
  </r>
  <r>
    <n v="523810"/>
    <x v="211"/>
    <n v="1707"/>
    <n v="523585"/>
    <x v="9"/>
  </r>
  <r>
    <n v="523828"/>
    <x v="212"/>
    <n v="6296"/>
    <n v="523585"/>
    <x v="9"/>
  </r>
  <r>
    <n v="523909"/>
    <x v="213"/>
    <n v="2247"/>
    <n v="523585"/>
    <x v="9"/>
  </r>
  <r>
    <n v="523976"/>
    <x v="214"/>
    <n v="1419"/>
    <n v="523585"/>
    <x v="9"/>
  </r>
  <r>
    <n v="523984"/>
    <x v="215"/>
    <n v="675"/>
    <n v="523585"/>
    <x v="9"/>
  </r>
  <r>
    <n v="524000"/>
    <x v="216"/>
    <n v="5031"/>
    <n v="523585"/>
    <x v="9"/>
  </r>
  <r>
    <n v="524042"/>
    <x v="217"/>
    <n v="831"/>
    <n v="523585"/>
    <x v="9"/>
  </r>
  <r>
    <n v="524051"/>
    <x v="218"/>
    <n v="456"/>
    <n v="523585"/>
    <x v="9"/>
  </r>
  <r>
    <n v="524069"/>
    <x v="219"/>
    <n v="273"/>
    <n v="523585"/>
    <x v="9"/>
  </r>
  <r>
    <n v="524077"/>
    <x v="220"/>
    <n v="1381"/>
    <n v="523585"/>
    <x v="9"/>
  </r>
  <r>
    <n v="524123"/>
    <x v="221"/>
    <n v="911"/>
    <n v="523585"/>
    <x v="9"/>
  </r>
  <r>
    <n v="528102"/>
    <x v="222"/>
    <n v="577"/>
    <n v="528447"/>
    <x v="10"/>
  </r>
  <r>
    <n v="528161"/>
    <x v="223"/>
    <n v="667"/>
    <n v="528447"/>
    <x v="10"/>
  </r>
  <r>
    <n v="528323"/>
    <x v="224"/>
    <n v="454"/>
    <n v="528447"/>
    <x v="10"/>
  </r>
  <r>
    <n v="528447"/>
    <x v="225"/>
    <n v="6728"/>
    <n v="528447"/>
    <x v="10"/>
  </r>
  <r>
    <n v="528510"/>
    <x v="226"/>
    <n v="1790"/>
    <n v="528447"/>
    <x v="10"/>
  </r>
  <r>
    <n v="528552"/>
    <x v="227"/>
    <n v="997"/>
    <n v="528447"/>
    <x v="10"/>
  </r>
  <r>
    <n v="528668"/>
    <x v="228"/>
    <n v="384"/>
    <n v="528447"/>
    <x v="10"/>
  </r>
  <r>
    <n v="528684"/>
    <x v="229"/>
    <n v="901"/>
    <n v="528447"/>
    <x v="10"/>
  </r>
  <r>
    <n v="528706"/>
    <x v="230"/>
    <n v="426"/>
    <n v="528447"/>
    <x v="10"/>
  </r>
  <r>
    <n v="543764"/>
    <x v="231"/>
    <n v="190"/>
    <n v="528447"/>
    <x v="10"/>
  </r>
  <r>
    <n v="543799"/>
    <x v="232"/>
    <n v="508"/>
    <n v="528447"/>
    <x v="10"/>
  </r>
  <r>
    <n v="528153"/>
    <x v="233"/>
    <n v="475"/>
    <n v="528447"/>
    <x v="10"/>
  </r>
  <r>
    <n v="528650"/>
    <x v="234"/>
    <n v="714"/>
    <n v="528447"/>
    <x v="10"/>
  </r>
  <r>
    <n v="543811"/>
    <x v="235"/>
    <n v="187"/>
    <n v="528447"/>
    <x v="10"/>
  </r>
  <r>
    <n v="543900"/>
    <x v="236"/>
    <n v="910"/>
    <n v="528447"/>
    <x v="10"/>
  </r>
  <r>
    <n v="543969"/>
    <x v="237"/>
    <n v="406"/>
    <n v="528447"/>
    <x v="10"/>
  </r>
  <r>
    <n v="543977"/>
    <x v="238"/>
    <n v="623"/>
    <n v="528447"/>
    <x v="10"/>
  </r>
  <r>
    <n v="526410"/>
    <x v="239"/>
    <n v="139"/>
    <n v="543292"/>
    <x v="11"/>
  </r>
  <r>
    <n v="526452"/>
    <x v="240"/>
    <n v="507"/>
    <n v="543292"/>
    <x v="11"/>
  </r>
  <r>
    <n v="526461"/>
    <x v="241"/>
    <n v="755"/>
    <n v="543292"/>
    <x v="11"/>
  </r>
  <r>
    <n v="543225"/>
    <x v="242"/>
    <n v="603"/>
    <n v="543292"/>
    <x v="11"/>
  </r>
  <r>
    <n v="543276"/>
    <x v="243"/>
    <n v="334"/>
    <n v="543292"/>
    <x v="11"/>
  </r>
  <r>
    <n v="543292"/>
    <x v="244"/>
    <n v="12529"/>
    <n v="543292"/>
    <x v="11"/>
  </r>
  <r>
    <n v="543381"/>
    <x v="245"/>
    <n v="408"/>
    <n v="543292"/>
    <x v="11"/>
  </r>
  <r>
    <n v="543390"/>
    <x v="246"/>
    <n v="146"/>
    <n v="543292"/>
    <x v="11"/>
  </r>
  <r>
    <n v="543420"/>
    <x v="247"/>
    <n v="228"/>
    <n v="543292"/>
    <x v="11"/>
  </r>
  <r>
    <n v="543454"/>
    <x v="248"/>
    <n v="40"/>
    <n v="543292"/>
    <x v="11"/>
  </r>
  <r>
    <n v="543608"/>
    <x v="249"/>
    <n v="1683"/>
    <n v="543292"/>
    <x v="11"/>
  </r>
  <r>
    <n v="543675"/>
    <x v="250"/>
    <n v="313"/>
    <n v="543292"/>
    <x v="11"/>
  </r>
  <r>
    <n v="543691"/>
    <x v="251"/>
    <n v="211"/>
    <n v="543292"/>
    <x v="11"/>
  </r>
  <r>
    <n v="526606"/>
    <x v="252"/>
    <n v="78"/>
    <n v="543292"/>
    <x v="11"/>
  </r>
  <r>
    <n v="511226"/>
    <x v="253"/>
    <n v="208"/>
    <n v="511218"/>
    <x v="12"/>
  </r>
  <r>
    <n v="511251"/>
    <x v="254"/>
    <n v="599"/>
    <n v="511218"/>
    <x v="12"/>
  </r>
  <r>
    <n v="511277"/>
    <x v="255"/>
    <n v="201"/>
    <n v="511218"/>
    <x v="12"/>
  </r>
  <r>
    <n v="511315"/>
    <x v="256"/>
    <n v="1853"/>
    <n v="511218"/>
    <x v="12"/>
  </r>
  <r>
    <n v="511358"/>
    <x v="257"/>
    <n v="1919"/>
    <n v="511218"/>
    <x v="12"/>
  </r>
  <r>
    <n v="511366"/>
    <x v="258"/>
    <n v="542"/>
    <n v="511218"/>
    <x v="12"/>
  </r>
  <r>
    <n v="557331"/>
    <x v="259"/>
    <n v="139"/>
    <n v="511218"/>
    <x v="12"/>
  </r>
  <r>
    <n v="511421"/>
    <x v="260"/>
    <n v="1500"/>
    <n v="511218"/>
    <x v="12"/>
  </r>
  <r>
    <n v="511463"/>
    <x v="261"/>
    <n v="292"/>
    <n v="511218"/>
    <x v="12"/>
  </r>
  <r>
    <n v="511471"/>
    <x v="262"/>
    <n v="2092"/>
    <n v="511218"/>
    <x v="12"/>
  </r>
  <r>
    <n v="511480"/>
    <x v="263"/>
    <n v="180"/>
    <n v="511218"/>
    <x v="12"/>
  </r>
  <r>
    <n v="511374"/>
    <x v="264"/>
    <n v="250"/>
    <n v="511218"/>
    <x v="12"/>
  </r>
  <r>
    <n v="511528"/>
    <x v="265"/>
    <n v="316"/>
    <n v="511218"/>
    <x v="12"/>
  </r>
  <r>
    <n v="511536"/>
    <x v="266"/>
    <n v="79"/>
    <n v="511218"/>
    <x v="12"/>
  </r>
  <r>
    <n v="511544"/>
    <x v="267"/>
    <n v="204"/>
    <n v="511218"/>
    <x v="12"/>
  </r>
  <r>
    <n v="511552"/>
    <x v="268"/>
    <n v="1784"/>
    <n v="511218"/>
    <x v="12"/>
  </r>
  <r>
    <n v="511561"/>
    <x v="269"/>
    <n v="278"/>
    <n v="511218"/>
    <x v="12"/>
  </r>
  <r>
    <n v="511218"/>
    <x v="270"/>
    <n v="24517"/>
    <n v="511218"/>
    <x v="12"/>
  </r>
  <r>
    <n v="511579"/>
    <x v="271"/>
    <n v="167"/>
    <n v="511218"/>
    <x v="12"/>
  </r>
  <r>
    <n v="511609"/>
    <x v="272"/>
    <n v="303"/>
    <n v="511218"/>
    <x v="12"/>
  </r>
  <r>
    <n v="580309"/>
    <x v="273"/>
    <n v="243"/>
    <n v="511218"/>
    <x v="12"/>
  </r>
  <r>
    <n v="511625"/>
    <x v="274"/>
    <n v="688"/>
    <n v="511218"/>
    <x v="12"/>
  </r>
  <r>
    <n v="511641"/>
    <x v="275"/>
    <n v="1056"/>
    <n v="511218"/>
    <x v="12"/>
  </r>
  <r>
    <n v="511692"/>
    <x v="276"/>
    <n v="673"/>
    <n v="511218"/>
    <x v="12"/>
  </r>
  <r>
    <n v="511714"/>
    <x v="277"/>
    <n v="183"/>
    <n v="511218"/>
    <x v="12"/>
  </r>
  <r>
    <n v="511722"/>
    <x v="278"/>
    <n v="168"/>
    <n v="511218"/>
    <x v="12"/>
  </r>
  <r>
    <n v="511749"/>
    <x v="279"/>
    <n v="483"/>
    <n v="511218"/>
    <x v="12"/>
  </r>
  <r>
    <n v="511757"/>
    <x v="280"/>
    <n v="112"/>
    <n v="511218"/>
    <x v="12"/>
  </r>
  <r>
    <n v="511773"/>
    <x v="281"/>
    <n v="75"/>
    <n v="511218"/>
    <x v="12"/>
  </r>
  <r>
    <n v="511803"/>
    <x v="282"/>
    <n v="812"/>
    <n v="511218"/>
    <x v="12"/>
  </r>
  <r>
    <n v="511811"/>
    <x v="283"/>
    <n v="297"/>
    <n v="511218"/>
    <x v="12"/>
  </r>
  <r>
    <n v="511838"/>
    <x v="284"/>
    <n v="811"/>
    <n v="511218"/>
    <x v="12"/>
  </r>
  <r>
    <n v="511846"/>
    <x v="285"/>
    <n v="600"/>
    <n v="511218"/>
    <x v="12"/>
  </r>
  <r>
    <n v="511901"/>
    <x v="286"/>
    <n v="352"/>
    <n v="511218"/>
    <x v="12"/>
  </r>
  <r>
    <n v="511919"/>
    <x v="287"/>
    <n v="1259"/>
    <n v="511218"/>
    <x v="12"/>
  </r>
  <r>
    <n v="511927"/>
    <x v="288"/>
    <n v="764"/>
    <n v="511218"/>
    <x v="12"/>
  </r>
  <r>
    <n v="557340"/>
    <x v="289"/>
    <n v="455"/>
    <n v="511218"/>
    <x v="12"/>
  </r>
  <r>
    <n v="511943"/>
    <x v="290"/>
    <n v="323"/>
    <n v="511218"/>
    <x v="12"/>
  </r>
  <r>
    <n v="511994"/>
    <x v="291"/>
    <n v="887"/>
    <n v="511218"/>
    <x v="12"/>
  </r>
  <r>
    <n v="512001"/>
    <x v="292"/>
    <n v="382"/>
    <n v="511218"/>
    <x v="12"/>
  </r>
  <r>
    <n v="557307"/>
    <x v="293"/>
    <n v="1561"/>
    <n v="511218"/>
    <x v="12"/>
  </r>
  <r>
    <n v="521671"/>
    <x v="294"/>
    <n v="3765"/>
    <n v="521671"/>
    <x v="13"/>
  </r>
  <r>
    <n v="543551"/>
    <x v="295"/>
    <n v="450"/>
    <n v="521671"/>
    <x v="13"/>
  </r>
  <r>
    <n v="543560"/>
    <x v="296"/>
    <n v="807"/>
    <n v="521671"/>
    <x v="13"/>
  </r>
  <r>
    <n v="522074"/>
    <x v="297"/>
    <n v="707"/>
    <n v="521671"/>
    <x v="13"/>
  </r>
  <r>
    <n v="543683"/>
    <x v="298"/>
    <n v="125"/>
    <n v="521671"/>
    <x v="13"/>
  </r>
  <r>
    <n v="582093"/>
    <x v="299"/>
    <n v="481"/>
    <n v="521671"/>
    <x v="13"/>
  </r>
  <r>
    <n v="520098"/>
    <x v="300"/>
    <n v="244"/>
    <n v="520471"/>
    <x v="14"/>
  </r>
  <r>
    <n v="520101"/>
    <x v="301"/>
    <n v="285"/>
    <n v="520471"/>
    <x v="14"/>
  </r>
  <r>
    <n v="520128"/>
    <x v="302"/>
    <n v="268"/>
    <n v="520471"/>
    <x v="14"/>
  </r>
  <r>
    <n v="520187"/>
    <x v="303"/>
    <n v="452"/>
    <n v="520471"/>
    <x v="14"/>
  </r>
  <r>
    <n v="520314"/>
    <x v="304"/>
    <n v="250"/>
    <n v="520471"/>
    <x v="14"/>
  </r>
  <r>
    <n v="520411"/>
    <x v="305"/>
    <n v="388"/>
    <n v="520471"/>
    <x v="14"/>
  </r>
  <r>
    <n v="520471"/>
    <x v="306"/>
    <n v="5560"/>
    <n v="520471"/>
    <x v="14"/>
  </r>
  <r>
    <n v="520519"/>
    <x v="307"/>
    <n v="338"/>
    <n v="520471"/>
    <x v="14"/>
  </r>
  <r>
    <n v="520578"/>
    <x v="308"/>
    <n v="228"/>
    <n v="520471"/>
    <x v="14"/>
  </r>
  <r>
    <n v="520616"/>
    <x v="309"/>
    <n v="151"/>
    <n v="520471"/>
    <x v="14"/>
  </r>
  <r>
    <n v="520691"/>
    <x v="310"/>
    <n v="468"/>
    <n v="520471"/>
    <x v="14"/>
  </r>
  <r>
    <n v="520705"/>
    <x v="311"/>
    <n v="113"/>
    <n v="520471"/>
    <x v="14"/>
  </r>
  <r>
    <n v="559610"/>
    <x v="312"/>
    <n v="145"/>
    <n v="520471"/>
    <x v="14"/>
  </r>
  <r>
    <n v="520713"/>
    <x v="313"/>
    <n v="138"/>
    <n v="520471"/>
    <x v="14"/>
  </r>
  <r>
    <n v="529087"/>
    <x v="314"/>
    <n v="97"/>
    <n v="520471"/>
    <x v="14"/>
  </r>
  <r>
    <n v="520853"/>
    <x v="315"/>
    <n v="120"/>
    <n v="520471"/>
    <x v="14"/>
  </r>
  <r>
    <n v="520993"/>
    <x v="316"/>
    <n v="229"/>
    <n v="520471"/>
    <x v="14"/>
  </r>
  <r>
    <n v="522287"/>
    <x v="317"/>
    <n v="376"/>
    <n v="522279"/>
    <x v="15"/>
  </r>
  <r>
    <n v="522295"/>
    <x v="318"/>
    <n v="621"/>
    <n v="522279"/>
    <x v="15"/>
  </r>
  <r>
    <n v="522325"/>
    <x v="319"/>
    <n v="862"/>
    <n v="522279"/>
    <x v="15"/>
  </r>
  <r>
    <n v="522368"/>
    <x v="320"/>
    <n v="856"/>
    <n v="522279"/>
    <x v="15"/>
  </r>
  <r>
    <n v="522376"/>
    <x v="321"/>
    <n v="1329"/>
    <n v="522279"/>
    <x v="15"/>
  </r>
  <r>
    <n v="522392"/>
    <x v="322"/>
    <n v="367"/>
    <n v="522279"/>
    <x v="15"/>
  </r>
  <r>
    <n v="522406"/>
    <x v="323"/>
    <n v="620"/>
    <n v="522279"/>
    <x v="15"/>
  </r>
  <r>
    <n v="522414"/>
    <x v="324"/>
    <n v="623"/>
    <n v="522279"/>
    <x v="15"/>
  </r>
  <r>
    <n v="522422"/>
    <x v="325"/>
    <n v="259"/>
    <n v="522279"/>
    <x v="15"/>
  </r>
  <r>
    <n v="522431"/>
    <x v="326"/>
    <n v="619"/>
    <n v="522279"/>
    <x v="15"/>
  </r>
  <r>
    <n v="522449"/>
    <x v="327"/>
    <n v="430"/>
    <n v="522279"/>
    <x v="15"/>
  </r>
  <r>
    <n v="522465"/>
    <x v="328"/>
    <n v="208"/>
    <n v="522279"/>
    <x v="15"/>
  </r>
  <r>
    <n v="522481"/>
    <x v="329"/>
    <n v="833"/>
    <n v="522279"/>
    <x v="15"/>
  </r>
  <r>
    <n v="522511"/>
    <x v="330"/>
    <n v="731"/>
    <n v="522279"/>
    <x v="15"/>
  </r>
  <r>
    <n v="522546"/>
    <x v="331"/>
    <n v="282"/>
    <n v="522279"/>
    <x v="15"/>
  </r>
  <r>
    <n v="522562"/>
    <x v="332"/>
    <n v="765"/>
    <n v="522279"/>
    <x v="15"/>
  </r>
  <r>
    <n v="522571"/>
    <x v="333"/>
    <n v="451"/>
    <n v="522279"/>
    <x v="15"/>
  </r>
  <r>
    <n v="522589"/>
    <x v="334"/>
    <n v="601"/>
    <n v="522279"/>
    <x v="15"/>
  </r>
  <r>
    <n v="522597"/>
    <x v="335"/>
    <n v="382"/>
    <n v="522279"/>
    <x v="15"/>
  </r>
  <r>
    <n v="522651"/>
    <x v="336"/>
    <n v="569"/>
    <n v="522279"/>
    <x v="15"/>
  </r>
  <r>
    <n v="522686"/>
    <x v="337"/>
    <n v="317"/>
    <n v="522279"/>
    <x v="15"/>
  </r>
  <r>
    <n v="522694"/>
    <x v="338"/>
    <n v="1075"/>
    <n v="522279"/>
    <x v="15"/>
  </r>
  <r>
    <n v="522708"/>
    <x v="339"/>
    <n v="652"/>
    <n v="522279"/>
    <x v="15"/>
  </r>
  <r>
    <n v="522716"/>
    <x v="340"/>
    <n v="731"/>
    <n v="522279"/>
    <x v="15"/>
  </r>
  <r>
    <n v="522724"/>
    <x v="341"/>
    <n v="420"/>
    <n v="522279"/>
    <x v="15"/>
  </r>
  <r>
    <n v="522732"/>
    <x v="342"/>
    <n v="697"/>
    <n v="522279"/>
    <x v="15"/>
  </r>
  <r>
    <n v="522741"/>
    <x v="343"/>
    <n v="562"/>
    <n v="522279"/>
    <x v="15"/>
  </r>
  <r>
    <n v="522759"/>
    <x v="344"/>
    <n v="1366"/>
    <n v="522279"/>
    <x v="15"/>
  </r>
  <r>
    <n v="522783"/>
    <x v="345"/>
    <n v="939"/>
    <n v="522279"/>
    <x v="15"/>
  </r>
  <r>
    <n v="522279"/>
    <x v="346"/>
    <n v="34389"/>
    <n v="522279"/>
    <x v="15"/>
  </r>
  <r>
    <n v="522791"/>
    <x v="347"/>
    <n v="905"/>
    <n v="522279"/>
    <x v="15"/>
  </r>
  <r>
    <n v="522805"/>
    <x v="348"/>
    <n v="1475"/>
    <n v="522279"/>
    <x v="15"/>
  </r>
  <r>
    <n v="522848"/>
    <x v="349"/>
    <n v="426"/>
    <n v="522279"/>
    <x v="15"/>
  </r>
  <r>
    <n v="522864"/>
    <x v="350"/>
    <n v="697"/>
    <n v="522279"/>
    <x v="15"/>
  </r>
  <r>
    <n v="522872"/>
    <x v="351"/>
    <n v="3618"/>
    <n v="522279"/>
    <x v="15"/>
  </r>
  <r>
    <n v="522881"/>
    <x v="352"/>
    <n v="171"/>
    <n v="522279"/>
    <x v="15"/>
  </r>
  <r>
    <n v="522902"/>
    <x v="353"/>
    <n v="945"/>
    <n v="522279"/>
    <x v="15"/>
  </r>
  <r>
    <n v="522911"/>
    <x v="354"/>
    <n v="160"/>
    <n v="522279"/>
    <x v="15"/>
  </r>
  <r>
    <n v="522961"/>
    <x v="355"/>
    <n v="1124"/>
    <n v="522279"/>
    <x v="15"/>
  </r>
  <r>
    <n v="522988"/>
    <x v="356"/>
    <n v="327"/>
    <n v="522279"/>
    <x v="15"/>
  </r>
  <r>
    <n v="522996"/>
    <x v="357"/>
    <n v="918"/>
    <n v="522279"/>
    <x v="15"/>
  </r>
  <r>
    <n v="523054"/>
    <x v="358"/>
    <n v="548"/>
    <n v="522279"/>
    <x v="15"/>
  </r>
  <r>
    <n v="523071"/>
    <x v="359"/>
    <n v="680"/>
    <n v="522279"/>
    <x v="15"/>
  </r>
  <r>
    <n v="523097"/>
    <x v="360"/>
    <n v="672"/>
    <n v="522279"/>
    <x v="15"/>
  </r>
  <r>
    <n v="523101"/>
    <x v="361"/>
    <n v="3877"/>
    <n v="522279"/>
    <x v="15"/>
  </r>
  <r>
    <n v="523119"/>
    <x v="362"/>
    <n v="619"/>
    <n v="522279"/>
    <x v="15"/>
  </r>
  <r>
    <n v="523127"/>
    <x v="363"/>
    <n v="135"/>
    <n v="522279"/>
    <x v="15"/>
  </r>
  <r>
    <n v="523135"/>
    <x v="364"/>
    <n v="365"/>
    <n v="522279"/>
    <x v="15"/>
  </r>
  <r>
    <n v="523151"/>
    <x v="365"/>
    <n v="510"/>
    <n v="522279"/>
    <x v="15"/>
  </r>
  <r>
    <n v="523186"/>
    <x v="366"/>
    <n v="1921"/>
    <n v="522279"/>
    <x v="15"/>
  </r>
  <r>
    <n v="523194"/>
    <x v="367"/>
    <n v="564"/>
    <n v="522279"/>
    <x v="15"/>
  </r>
  <r>
    <n v="523208"/>
    <x v="368"/>
    <n v="577"/>
    <n v="522279"/>
    <x v="15"/>
  </r>
  <r>
    <n v="523216"/>
    <x v="369"/>
    <n v="477"/>
    <n v="522279"/>
    <x v="15"/>
  </r>
  <r>
    <n v="523259"/>
    <x v="370"/>
    <n v="2081"/>
    <n v="522279"/>
    <x v="15"/>
  </r>
  <r>
    <n v="523275"/>
    <x v="371"/>
    <n v="221"/>
    <n v="522279"/>
    <x v="15"/>
  </r>
  <r>
    <n v="523283"/>
    <x v="372"/>
    <n v="1085"/>
    <n v="522279"/>
    <x v="15"/>
  </r>
  <r>
    <n v="523291"/>
    <x v="373"/>
    <n v="696"/>
    <n v="522279"/>
    <x v="15"/>
  </r>
  <r>
    <n v="523330"/>
    <x v="374"/>
    <n v="608"/>
    <n v="522279"/>
    <x v="15"/>
  </r>
  <r>
    <n v="523241"/>
    <x v="375"/>
    <n v="1057"/>
    <n v="522279"/>
    <x v="15"/>
  </r>
  <r>
    <n v="523348"/>
    <x v="376"/>
    <n v="408"/>
    <n v="522279"/>
    <x v="15"/>
  </r>
  <r>
    <n v="523356"/>
    <x v="377"/>
    <n v="471"/>
    <n v="522279"/>
    <x v="15"/>
  </r>
  <r>
    <n v="523364"/>
    <x v="378"/>
    <n v="831"/>
    <n v="522279"/>
    <x v="15"/>
  </r>
  <r>
    <n v="523372"/>
    <x v="379"/>
    <n v="954"/>
    <n v="522279"/>
    <x v="15"/>
  </r>
  <r>
    <n v="521264"/>
    <x v="380"/>
    <n v="1067"/>
    <n v="521698"/>
    <x v="16"/>
  </r>
  <r>
    <n v="521302"/>
    <x v="381"/>
    <n v="1964"/>
    <n v="521698"/>
    <x v="16"/>
  </r>
  <r>
    <n v="521329"/>
    <x v="382"/>
    <n v="360"/>
    <n v="521698"/>
    <x v="16"/>
  </r>
  <r>
    <n v="521337"/>
    <x v="383"/>
    <n v="2341"/>
    <n v="521698"/>
    <x v="16"/>
  </r>
  <r>
    <n v="559873"/>
    <x v="384"/>
    <n v="454"/>
    <n v="521698"/>
    <x v="16"/>
  </r>
  <r>
    <n v="521396"/>
    <x v="385"/>
    <n v="176"/>
    <n v="521698"/>
    <x v="16"/>
  </r>
  <r>
    <n v="518123"/>
    <x v="386"/>
    <n v="217"/>
    <n v="521698"/>
    <x v="16"/>
  </r>
  <r>
    <n v="518107"/>
    <x v="387"/>
    <n v="181"/>
    <n v="521698"/>
    <x v="16"/>
  </r>
  <r>
    <n v="525740"/>
    <x v="388"/>
    <n v="956"/>
    <n v="521698"/>
    <x v="16"/>
  </r>
  <r>
    <n v="599310"/>
    <x v="389"/>
    <n v="106"/>
    <n v="521698"/>
    <x v="16"/>
  </r>
  <r>
    <n v="521485"/>
    <x v="390"/>
    <n v="584"/>
    <n v="521698"/>
    <x v="16"/>
  </r>
  <r>
    <n v="521680"/>
    <x v="391"/>
    <n v="1263"/>
    <n v="521698"/>
    <x v="16"/>
  </r>
  <r>
    <n v="521698"/>
    <x v="392"/>
    <n v="9616"/>
    <n v="521698"/>
    <x v="16"/>
  </r>
  <r>
    <n v="521761"/>
    <x v="393"/>
    <n v="414"/>
    <n v="521698"/>
    <x v="16"/>
  </r>
  <r>
    <n v="521850"/>
    <x v="394"/>
    <n v="572"/>
    <n v="521698"/>
    <x v="16"/>
  </r>
  <r>
    <n v="521868"/>
    <x v="395"/>
    <n v="364"/>
    <n v="521698"/>
    <x v="16"/>
  </r>
  <r>
    <n v="521922"/>
    <x v="396"/>
    <n v="329"/>
    <n v="521698"/>
    <x v="16"/>
  </r>
  <r>
    <n v="559784"/>
    <x v="397"/>
    <n v="3425"/>
    <n v="521698"/>
    <x v="16"/>
  </r>
  <r>
    <n v="521779"/>
    <x v="398"/>
    <n v="271"/>
    <n v="521698"/>
    <x v="16"/>
  </r>
  <r>
    <n v="559881"/>
    <x v="399"/>
    <n v="143"/>
    <n v="521698"/>
    <x v="16"/>
  </r>
  <r>
    <n v="522252"/>
    <x v="400"/>
    <n v="394"/>
    <n v="521698"/>
    <x v="16"/>
  </r>
  <r>
    <n v="526673"/>
    <x v="401"/>
    <n v="1266"/>
    <n v="526959"/>
    <x v="17"/>
  </r>
  <r>
    <n v="526681"/>
    <x v="402"/>
    <n v="203"/>
    <n v="526959"/>
    <x v="17"/>
  </r>
  <r>
    <n v="526819"/>
    <x v="403"/>
    <n v="714"/>
    <n v="526959"/>
    <x v="17"/>
  </r>
  <r>
    <n v="526878"/>
    <x v="404"/>
    <n v="1244"/>
    <n v="526959"/>
    <x v="17"/>
  </r>
  <r>
    <n v="526932"/>
    <x v="405"/>
    <n v="25"/>
    <n v="526959"/>
    <x v="17"/>
  </r>
  <r>
    <n v="526941"/>
    <x v="406"/>
    <n v="594"/>
    <n v="526959"/>
    <x v="17"/>
  </r>
  <r>
    <n v="526959"/>
    <x v="407"/>
    <n v="1625"/>
    <n v="526959"/>
    <x v="17"/>
  </r>
  <r>
    <n v="526983"/>
    <x v="408"/>
    <n v="213"/>
    <n v="526959"/>
    <x v="17"/>
  </r>
  <r>
    <n v="526991"/>
    <x v="409"/>
    <n v="70"/>
    <n v="526959"/>
    <x v="17"/>
  </r>
  <r>
    <n v="527041"/>
    <x v="410"/>
    <n v="1413"/>
    <n v="526959"/>
    <x v="17"/>
  </r>
  <r>
    <n v="527084"/>
    <x v="411"/>
    <n v="245"/>
    <n v="526959"/>
    <x v="17"/>
  </r>
  <r>
    <n v="525537"/>
    <x v="412"/>
    <n v="147"/>
    <n v="526096"/>
    <x v="18"/>
  </r>
  <r>
    <n v="525553"/>
    <x v="413"/>
    <n v="247"/>
    <n v="526096"/>
    <x v="18"/>
  </r>
  <r>
    <n v="514578"/>
    <x v="414"/>
    <n v="353"/>
    <n v="526096"/>
    <x v="18"/>
  </r>
  <r>
    <n v="525626"/>
    <x v="415"/>
    <n v="466"/>
    <n v="526096"/>
    <x v="18"/>
  </r>
  <r>
    <n v="525651"/>
    <x v="416"/>
    <n v="1172"/>
    <n v="526096"/>
    <x v="18"/>
  </r>
  <r>
    <n v="525821"/>
    <x v="417"/>
    <n v="296"/>
    <n v="526096"/>
    <x v="18"/>
  </r>
  <r>
    <n v="525898"/>
    <x v="418"/>
    <n v="646"/>
    <n v="526096"/>
    <x v="18"/>
  </r>
  <r>
    <n v="525961"/>
    <x v="419"/>
    <n v="151"/>
    <n v="526096"/>
    <x v="18"/>
  </r>
  <r>
    <n v="526070"/>
    <x v="420"/>
    <n v="313"/>
    <n v="526096"/>
    <x v="18"/>
  </r>
  <r>
    <n v="526096"/>
    <x v="421"/>
    <n v="2047"/>
    <n v="526096"/>
    <x v="18"/>
  </r>
  <r>
    <n v="526193"/>
    <x v="422"/>
    <n v="186"/>
    <n v="526096"/>
    <x v="18"/>
  </r>
  <r>
    <n v="526223"/>
    <x v="423"/>
    <n v="491"/>
    <n v="526096"/>
    <x v="18"/>
  </r>
  <r>
    <n v="526231"/>
    <x v="424"/>
    <n v="121"/>
    <n v="526096"/>
    <x v="18"/>
  </r>
  <r>
    <n v="511269"/>
    <x v="425"/>
    <n v="677"/>
    <n v="511765"/>
    <x v="19"/>
  </r>
  <r>
    <n v="511340"/>
    <x v="426"/>
    <n v="412"/>
    <n v="511765"/>
    <x v="19"/>
  </r>
  <r>
    <n v="511447"/>
    <x v="427"/>
    <n v="209"/>
    <n v="511765"/>
    <x v="19"/>
  </r>
  <r>
    <n v="511501"/>
    <x v="428"/>
    <n v="46"/>
    <n v="511765"/>
    <x v="19"/>
  </r>
  <r>
    <n v="511595"/>
    <x v="429"/>
    <n v="1256"/>
    <n v="511765"/>
    <x v="19"/>
  </r>
  <r>
    <n v="511617"/>
    <x v="430"/>
    <n v="95"/>
    <n v="511765"/>
    <x v="19"/>
  </r>
  <r>
    <n v="511684"/>
    <x v="431"/>
    <n v="251"/>
    <n v="511765"/>
    <x v="19"/>
  </r>
  <r>
    <n v="511765"/>
    <x v="432"/>
    <n v="4862"/>
    <n v="511765"/>
    <x v="19"/>
  </r>
  <r>
    <n v="511820"/>
    <x v="433"/>
    <n v="246"/>
    <n v="511765"/>
    <x v="19"/>
  </r>
  <r>
    <n v="511978"/>
    <x v="434"/>
    <n v="446"/>
    <n v="511765"/>
    <x v="19"/>
  </r>
  <r>
    <n v="582051"/>
    <x v="435"/>
    <n v="433"/>
    <n v="511765"/>
    <x v="19"/>
  </r>
  <r>
    <n v="525774"/>
    <x v="436"/>
    <n v="355"/>
    <n v="526142"/>
    <x v="20"/>
  </r>
  <r>
    <n v="525928"/>
    <x v="437"/>
    <n v="1180"/>
    <n v="526142"/>
    <x v="20"/>
  </r>
  <r>
    <n v="580384"/>
    <x v="438"/>
    <n v="495"/>
    <n v="526142"/>
    <x v="20"/>
  </r>
  <r>
    <n v="525987"/>
    <x v="439"/>
    <n v="1111"/>
    <n v="526142"/>
    <x v="20"/>
  </r>
  <r>
    <n v="525995"/>
    <x v="440"/>
    <n v="903"/>
    <n v="526142"/>
    <x v="20"/>
  </r>
  <r>
    <n v="526002"/>
    <x v="441"/>
    <n v="168"/>
    <n v="526142"/>
    <x v="20"/>
  </r>
  <r>
    <n v="526011"/>
    <x v="442"/>
    <n v="170"/>
    <n v="526142"/>
    <x v="20"/>
  </r>
  <r>
    <n v="526029"/>
    <x v="443"/>
    <n v="201"/>
    <n v="526142"/>
    <x v="20"/>
  </r>
  <r>
    <n v="526142"/>
    <x v="444"/>
    <n v="10573"/>
    <n v="526142"/>
    <x v="20"/>
  </r>
  <r>
    <n v="526151"/>
    <x v="445"/>
    <n v="266"/>
    <n v="526142"/>
    <x v="20"/>
  </r>
  <r>
    <n v="526258"/>
    <x v="446"/>
    <n v="1200"/>
    <n v="526142"/>
    <x v="20"/>
  </r>
  <r>
    <n v="526321"/>
    <x v="447"/>
    <n v="260"/>
    <n v="526142"/>
    <x v="20"/>
  </r>
  <r>
    <n v="514519"/>
    <x v="448"/>
    <n v="796"/>
    <n v="514462"/>
    <x v="21"/>
  </r>
  <r>
    <n v="514535"/>
    <x v="449"/>
    <n v="177"/>
    <n v="514462"/>
    <x v="21"/>
  </r>
  <r>
    <n v="514543"/>
    <x v="450"/>
    <n v="676"/>
    <n v="514462"/>
    <x v="21"/>
  </r>
  <r>
    <n v="514551"/>
    <x v="451"/>
    <n v="185"/>
    <n v="514462"/>
    <x v="21"/>
  </r>
  <r>
    <n v="514586"/>
    <x v="452"/>
    <n v="67"/>
    <n v="514462"/>
    <x v="21"/>
  </r>
  <r>
    <n v="514594"/>
    <x v="453"/>
    <n v="340"/>
    <n v="514462"/>
    <x v="21"/>
  </r>
  <r>
    <n v="514608"/>
    <x v="454"/>
    <n v="500"/>
    <n v="514462"/>
    <x v="21"/>
  </r>
  <r>
    <n v="514616"/>
    <x v="455"/>
    <n v="134"/>
    <n v="514462"/>
    <x v="21"/>
  </r>
  <r>
    <n v="514632"/>
    <x v="456"/>
    <n v="180"/>
    <n v="514462"/>
    <x v="21"/>
  </r>
  <r>
    <n v="514641"/>
    <x v="457"/>
    <n v="199"/>
    <n v="514462"/>
    <x v="21"/>
  </r>
  <r>
    <n v="514659"/>
    <x v="458"/>
    <n v="183"/>
    <n v="514462"/>
    <x v="21"/>
  </r>
  <r>
    <n v="514667"/>
    <x v="459"/>
    <n v="205"/>
    <n v="514462"/>
    <x v="21"/>
  </r>
  <r>
    <n v="514683"/>
    <x v="460"/>
    <n v="138"/>
    <n v="514462"/>
    <x v="21"/>
  </r>
  <r>
    <n v="514691"/>
    <x v="461"/>
    <n v="454"/>
    <n v="514462"/>
    <x v="21"/>
  </r>
  <r>
    <n v="557919"/>
    <x v="462"/>
    <n v="241"/>
    <n v="514462"/>
    <x v="21"/>
  </r>
  <r>
    <n v="514730"/>
    <x v="463"/>
    <n v="77"/>
    <n v="514462"/>
    <x v="21"/>
  </r>
  <r>
    <n v="514764"/>
    <x v="464"/>
    <n v="368"/>
    <n v="514462"/>
    <x v="21"/>
  </r>
  <r>
    <n v="514781"/>
    <x v="465"/>
    <n v="651"/>
    <n v="514462"/>
    <x v="21"/>
  </r>
  <r>
    <n v="514799"/>
    <x v="466"/>
    <n v="396"/>
    <n v="514462"/>
    <x v="21"/>
  </r>
  <r>
    <n v="514837"/>
    <x v="467"/>
    <n v="1327"/>
    <n v="514462"/>
    <x v="21"/>
  </r>
  <r>
    <n v="514845"/>
    <x v="468"/>
    <n v="150"/>
    <n v="514462"/>
    <x v="21"/>
  </r>
  <r>
    <n v="514853"/>
    <x v="469"/>
    <n v="107"/>
    <n v="514462"/>
    <x v="21"/>
  </r>
  <r>
    <n v="514861"/>
    <x v="470"/>
    <n v="908"/>
    <n v="514462"/>
    <x v="21"/>
  </r>
  <r>
    <n v="514870"/>
    <x v="471"/>
    <n v="187"/>
    <n v="514462"/>
    <x v="21"/>
  </r>
  <r>
    <n v="514888"/>
    <x v="472"/>
    <n v="710"/>
    <n v="514462"/>
    <x v="21"/>
  </r>
  <r>
    <n v="514900"/>
    <x v="473"/>
    <n v="847"/>
    <n v="514462"/>
    <x v="21"/>
  </r>
  <r>
    <n v="514918"/>
    <x v="474"/>
    <n v="719"/>
    <n v="514462"/>
    <x v="21"/>
  </r>
  <r>
    <n v="514926"/>
    <x v="475"/>
    <n v="154"/>
    <n v="514462"/>
    <x v="21"/>
  </r>
  <r>
    <n v="514942"/>
    <x v="476"/>
    <n v="502"/>
    <n v="514462"/>
    <x v="21"/>
  </r>
  <r>
    <n v="514969"/>
    <x v="477"/>
    <n v="406"/>
    <n v="514462"/>
    <x v="21"/>
  </r>
  <r>
    <n v="514985"/>
    <x v="478"/>
    <n v="247"/>
    <n v="514462"/>
    <x v="21"/>
  </r>
  <r>
    <n v="514993"/>
    <x v="479"/>
    <n v="273"/>
    <n v="514462"/>
    <x v="21"/>
  </r>
  <r>
    <n v="515001"/>
    <x v="480"/>
    <n v="2178"/>
    <n v="514462"/>
    <x v="21"/>
  </r>
  <r>
    <n v="515019"/>
    <x v="481"/>
    <n v="137"/>
    <n v="514462"/>
    <x v="21"/>
  </r>
  <r>
    <n v="515051"/>
    <x v="482"/>
    <n v="188"/>
    <n v="514462"/>
    <x v="21"/>
  </r>
  <r>
    <n v="515060"/>
    <x v="483"/>
    <n v="316"/>
    <n v="514462"/>
    <x v="21"/>
  </r>
  <r>
    <n v="515086"/>
    <x v="484"/>
    <n v="131"/>
    <n v="514462"/>
    <x v="21"/>
  </r>
  <r>
    <n v="515108"/>
    <x v="485"/>
    <n v="318"/>
    <n v="514462"/>
    <x v="21"/>
  </r>
  <r>
    <n v="515124"/>
    <x v="486"/>
    <n v="236"/>
    <n v="514462"/>
    <x v="21"/>
  </r>
  <r>
    <n v="515167"/>
    <x v="487"/>
    <n v="85"/>
    <n v="514462"/>
    <x v="21"/>
  </r>
  <r>
    <n v="515175"/>
    <x v="488"/>
    <n v="138"/>
    <n v="514462"/>
    <x v="21"/>
  </r>
  <r>
    <n v="515183"/>
    <x v="489"/>
    <n v="202"/>
    <n v="514462"/>
    <x v="21"/>
  </r>
  <r>
    <n v="557790"/>
    <x v="490"/>
    <n v="166"/>
    <n v="514462"/>
    <x v="21"/>
  </r>
  <r>
    <n v="515230"/>
    <x v="491"/>
    <n v="436"/>
    <n v="514462"/>
    <x v="21"/>
  </r>
  <r>
    <n v="515248"/>
    <x v="492"/>
    <n v="134"/>
    <n v="514462"/>
    <x v="21"/>
  </r>
  <r>
    <n v="515264"/>
    <x v="493"/>
    <n v="1473"/>
    <n v="514462"/>
    <x v="21"/>
  </r>
  <r>
    <n v="515272"/>
    <x v="494"/>
    <n v="133"/>
    <n v="514462"/>
    <x v="21"/>
  </r>
  <r>
    <n v="515281"/>
    <x v="155"/>
    <n v="391"/>
    <n v="514462"/>
    <x v="21"/>
  </r>
  <r>
    <n v="515299"/>
    <x v="157"/>
    <n v="159"/>
    <n v="514462"/>
    <x v="21"/>
  </r>
  <r>
    <n v="515353"/>
    <x v="495"/>
    <n v="961"/>
    <n v="514462"/>
    <x v="21"/>
  </r>
  <r>
    <n v="557854"/>
    <x v="496"/>
    <n v="312"/>
    <n v="514462"/>
    <x v="21"/>
  </r>
  <r>
    <n v="515426"/>
    <x v="497"/>
    <n v="435"/>
    <n v="514462"/>
    <x v="21"/>
  </r>
  <r>
    <n v="515442"/>
    <x v="498"/>
    <n v="2112"/>
    <n v="514462"/>
    <x v="21"/>
  </r>
  <r>
    <n v="514462"/>
    <x v="499"/>
    <n v="20454"/>
    <n v="514462"/>
    <x v="21"/>
  </r>
  <r>
    <n v="515469"/>
    <x v="500"/>
    <n v="1180"/>
    <n v="514462"/>
    <x v="21"/>
  </r>
  <r>
    <n v="557811"/>
    <x v="501"/>
    <n v="307"/>
    <n v="514462"/>
    <x v="21"/>
  </r>
  <r>
    <n v="515515"/>
    <x v="502"/>
    <n v="106"/>
    <n v="514462"/>
    <x v="21"/>
  </r>
  <r>
    <n v="515531"/>
    <x v="503"/>
    <n v="234"/>
    <n v="514462"/>
    <x v="21"/>
  </r>
  <r>
    <n v="515540"/>
    <x v="504"/>
    <n v="287"/>
    <n v="514462"/>
    <x v="21"/>
  </r>
  <r>
    <n v="515582"/>
    <x v="505"/>
    <n v="236"/>
    <n v="514462"/>
    <x v="21"/>
  </r>
  <r>
    <n v="515591"/>
    <x v="506"/>
    <n v="401"/>
    <n v="514462"/>
    <x v="21"/>
  </r>
  <r>
    <n v="515604"/>
    <x v="507"/>
    <n v="635"/>
    <n v="514462"/>
    <x v="21"/>
  </r>
  <r>
    <n v="515621"/>
    <x v="508"/>
    <n v="473"/>
    <n v="514462"/>
    <x v="21"/>
  </r>
  <r>
    <n v="515639"/>
    <x v="509"/>
    <n v="747"/>
    <n v="514462"/>
    <x v="21"/>
  </r>
  <r>
    <n v="515647"/>
    <x v="510"/>
    <n v="80"/>
    <n v="514462"/>
    <x v="21"/>
  </r>
  <r>
    <n v="515663"/>
    <x v="511"/>
    <n v="468"/>
    <n v="514462"/>
    <x v="21"/>
  </r>
  <r>
    <n v="515671"/>
    <x v="512"/>
    <n v="263"/>
    <n v="514462"/>
    <x v="21"/>
  </r>
  <r>
    <n v="515698"/>
    <x v="287"/>
    <n v="198"/>
    <n v="514462"/>
    <x v="21"/>
  </r>
  <r>
    <n v="515701"/>
    <x v="513"/>
    <n v="692"/>
    <n v="514462"/>
    <x v="21"/>
  </r>
  <r>
    <n v="515728"/>
    <x v="514"/>
    <n v="206"/>
    <n v="514462"/>
    <x v="21"/>
  </r>
  <r>
    <n v="515736"/>
    <x v="515"/>
    <n v="784"/>
    <n v="514462"/>
    <x v="21"/>
  </r>
  <r>
    <n v="515744"/>
    <x v="516"/>
    <n v="1103"/>
    <n v="514462"/>
    <x v="21"/>
  </r>
  <r>
    <n v="515752"/>
    <x v="517"/>
    <n v="172"/>
    <n v="514462"/>
    <x v="21"/>
  </r>
  <r>
    <n v="515809"/>
    <x v="518"/>
    <n v="131"/>
    <n v="514462"/>
    <x v="21"/>
  </r>
  <r>
    <n v="515817"/>
    <x v="519"/>
    <n v="102"/>
    <n v="514462"/>
    <x v="21"/>
  </r>
  <r>
    <n v="557927"/>
    <x v="520"/>
    <n v="365"/>
    <n v="514462"/>
    <x v="21"/>
  </r>
  <r>
    <n v="515841"/>
    <x v="521"/>
    <n v="264"/>
    <n v="514462"/>
    <x v="21"/>
  </r>
  <r>
    <n v="525545"/>
    <x v="522"/>
    <n v="864"/>
    <n v="525529"/>
    <x v="22"/>
  </r>
  <r>
    <n v="525561"/>
    <x v="523"/>
    <n v="546"/>
    <n v="525529"/>
    <x v="22"/>
  </r>
  <r>
    <n v="525570"/>
    <x v="524"/>
    <n v="65"/>
    <n v="525529"/>
    <x v="22"/>
  </r>
  <r>
    <n v="560022"/>
    <x v="525"/>
    <n v="1217"/>
    <n v="525529"/>
    <x v="22"/>
  </r>
  <r>
    <n v="525596"/>
    <x v="526"/>
    <n v="527"/>
    <n v="525529"/>
    <x v="22"/>
  </r>
  <r>
    <n v="560031"/>
    <x v="527"/>
    <n v="530"/>
    <n v="525529"/>
    <x v="22"/>
  </r>
  <r>
    <n v="525642"/>
    <x v="528"/>
    <n v="673"/>
    <n v="525529"/>
    <x v="22"/>
  </r>
  <r>
    <n v="525669"/>
    <x v="529"/>
    <n v="1701"/>
    <n v="525529"/>
    <x v="22"/>
  </r>
  <r>
    <n v="525693"/>
    <x v="530"/>
    <n v="200"/>
    <n v="525529"/>
    <x v="22"/>
  </r>
  <r>
    <n v="525715"/>
    <x v="531"/>
    <n v="72"/>
    <n v="525529"/>
    <x v="22"/>
  </r>
  <r>
    <n v="525723"/>
    <x v="532"/>
    <n v="355"/>
    <n v="525529"/>
    <x v="22"/>
  </r>
  <r>
    <n v="525731"/>
    <x v="533"/>
    <n v="315"/>
    <n v="525529"/>
    <x v="22"/>
  </r>
  <r>
    <n v="525758"/>
    <x v="534"/>
    <n v="311"/>
    <n v="525529"/>
    <x v="22"/>
  </r>
  <r>
    <n v="525782"/>
    <x v="535"/>
    <n v="689"/>
    <n v="525529"/>
    <x v="22"/>
  </r>
  <r>
    <n v="560049"/>
    <x v="536"/>
    <n v="733"/>
    <n v="525529"/>
    <x v="22"/>
  </r>
  <r>
    <n v="525839"/>
    <x v="537"/>
    <n v="484"/>
    <n v="525529"/>
    <x v="22"/>
  </r>
  <r>
    <n v="525847"/>
    <x v="538"/>
    <n v="216"/>
    <n v="525529"/>
    <x v="22"/>
  </r>
  <r>
    <n v="525855"/>
    <x v="539"/>
    <n v="62"/>
    <n v="525529"/>
    <x v="22"/>
  </r>
  <r>
    <n v="525863"/>
    <x v="540"/>
    <n v="661"/>
    <n v="525529"/>
    <x v="22"/>
  </r>
  <r>
    <n v="525871"/>
    <x v="541"/>
    <n v="2639"/>
    <n v="525529"/>
    <x v="22"/>
  </r>
  <r>
    <n v="560065"/>
    <x v="542"/>
    <n v="449"/>
    <n v="525529"/>
    <x v="22"/>
  </r>
  <r>
    <n v="525910"/>
    <x v="543"/>
    <n v="483"/>
    <n v="525529"/>
    <x v="22"/>
  </r>
  <r>
    <n v="525936"/>
    <x v="131"/>
    <n v="168"/>
    <n v="525529"/>
    <x v="22"/>
  </r>
  <r>
    <n v="525952"/>
    <x v="544"/>
    <n v="144"/>
    <n v="525529"/>
    <x v="22"/>
  </r>
  <r>
    <n v="526045"/>
    <x v="545"/>
    <n v="1101"/>
    <n v="525529"/>
    <x v="22"/>
  </r>
  <r>
    <n v="526053"/>
    <x v="546"/>
    <n v="522"/>
    <n v="525529"/>
    <x v="22"/>
  </r>
  <r>
    <n v="526061"/>
    <x v="547"/>
    <n v="500"/>
    <n v="525529"/>
    <x v="22"/>
  </r>
  <r>
    <n v="526088"/>
    <x v="548"/>
    <n v="84"/>
    <n v="525529"/>
    <x v="22"/>
  </r>
  <r>
    <n v="526126"/>
    <x v="549"/>
    <n v="526"/>
    <n v="525529"/>
    <x v="22"/>
  </r>
  <r>
    <n v="526177"/>
    <x v="550"/>
    <n v="302"/>
    <n v="525529"/>
    <x v="22"/>
  </r>
  <r>
    <n v="526185"/>
    <x v="551"/>
    <n v="597"/>
    <n v="525529"/>
    <x v="22"/>
  </r>
  <r>
    <n v="525529"/>
    <x v="552"/>
    <n v="16668"/>
    <n v="525529"/>
    <x v="22"/>
  </r>
  <r>
    <n v="526207"/>
    <x v="553"/>
    <n v="560"/>
    <n v="525529"/>
    <x v="22"/>
  </r>
  <r>
    <n v="526215"/>
    <x v="554"/>
    <n v="637"/>
    <n v="525529"/>
    <x v="22"/>
  </r>
  <r>
    <n v="526240"/>
    <x v="555"/>
    <n v="174"/>
    <n v="525529"/>
    <x v="22"/>
  </r>
  <r>
    <n v="526266"/>
    <x v="556"/>
    <n v="430"/>
    <n v="525529"/>
    <x v="22"/>
  </r>
  <r>
    <n v="526274"/>
    <x v="557"/>
    <n v="120"/>
    <n v="525529"/>
    <x v="22"/>
  </r>
  <r>
    <n v="526282"/>
    <x v="558"/>
    <n v="1632"/>
    <n v="525529"/>
    <x v="22"/>
  </r>
  <r>
    <n v="526312"/>
    <x v="559"/>
    <n v="1288"/>
    <n v="525529"/>
    <x v="22"/>
  </r>
  <r>
    <n v="524182"/>
    <x v="560"/>
    <n v="256"/>
    <n v="525146"/>
    <x v="23"/>
  </r>
  <r>
    <n v="524239"/>
    <x v="561"/>
    <n v="1603"/>
    <n v="525146"/>
    <x v="23"/>
  </r>
  <r>
    <n v="524247"/>
    <x v="562"/>
    <n v="370"/>
    <n v="525146"/>
    <x v="23"/>
  </r>
  <r>
    <n v="524280"/>
    <x v="563"/>
    <n v="480"/>
    <n v="525146"/>
    <x v="23"/>
  </r>
  <r>
    <n v="524298"/>
    <x v="564"/>
    <n v="877"/>
    <n v="525146"/>
    <x v="23"/>
  </r>
  <r>
    <n v="524310"/>
    <x v="565"/>
    <n v="654"/>
    <n v="525146"/>
    <x v="23"/>
  </r>
  <r>
    <n v="524344"/>
    <x v="566"/>
    <n v="705"/>
    <n v="525146"/>
    <x v="23"/>
  </r>
  <r>
    <n v="524379"/>
    <x v="567"/>
    <n v="1304"/>
    <n v="525146"/>
    <x v="23"/>
  </r>
  <r>
    <n v="524441"/>
    <x v="568"/>
    <n v="104"/>
    <n v="525146"/>
    <x v="23"/>
  </r>
  <r>
    <n v="524557"/>
    <x v="569"/>
    <n v="325"/>
    <n v="525146"/>
    <x v="23"/>
  </r>
  <r>
    <n v="524565"/>
    <x v="570"/>
    <n v="378"/>
    <n v="525146"/>
    <x v="23"/>
  </r>
  <r>
    <n v="524573"/>
    <x v="571"/>
    <n v="884"/>
    <n v="525146"/>
    <x v="23"/>
  </r>
  <r>
    <n v="524603"/>
    <x v="572"/>
    <n v="6944"/>
    <n v="525146"/>
    <x v="23"/>
  </r>
  <r>
    <n v="524611"/>
    <x v="573"/>
    <n v="1652"/>
    <n v="525146"/>
    <x v="23"/>
  </r>
  <r>
    <n v="524671"/>
    <x v="574"/>
    <n v="596"/>
    <n v="525146"/>
    <x v="23"/>
  </r>
  <r>
    <n v="524689"/>
    <x v="575"/>
    <n v="1074"/>
    <n v="525146"/>
    <x v="23"/>
  </r>
  <r>
    <n v="524778"/>
    <x v="576"/>
    <n v="6009"/>
    <n v="525146"/>
    <x v="23"/>
  </r>
  <r>
    <n v="524816"/>
    <x v="131"/>
    <n v="603"/>
    <n v="525146"/>
    <x v="23"/>
  </r>
  <r>
    <n v="524824"/>
    <x v="577"/>
    <n v="458"/>
    <n v="525146"/>
    <x v="23"/>
  </r>
  <r>
    <n v="524875"/>
    <x v="578"/>
    <n v="609"/>
    <n v="525146"/>
    <x v="23"/>
  </r>
  <r>
    <n v="524921"/>
    <x v="579"/>
    <n v="730"/>
    <n v="525146"/>
    <x v="23"/>
  </r>
  <r>
    <n v="524948"/>
    <x v="580"/>
    <n v="572"/>
    <n v="525146"/>
    <x v="23"/>
  </r>
  <r>
    <n v="524956"/>
    <x v="581"/>
    <n v="356"/>
    <n v="525146"/>
    <x v="23"/>
  </r>
  <r>
    <n v="524981"/>
    <x v="582"/>
    <n v="2222"/>
    <n v="525146"/>
    <x v="23"/>
  </r>
  <r>
    <n v="525006"/>
    <x v="583"/>
    <n v="2562"/>
    <n v="525146"/>
    <x v="23"/>
  </r>
  <r>
    <n v="525049"/>
    <x v="584"/>
    <n v="861"/>
    <n v="525146"/>
    <x v="23"/>
  </r>
  <r>
    <n v="525090"/>
    <x v="585"/>
    <n v="1424"/>
    <n v="525146"/>
    <x v="23"/>
  </r>
  <r>
    <n v="525103"/>
    <x v="586"/>
    <n v="173"/>
    <n v="525146"/>
    <x v="23"/>
  </r>
  <r>
    <n v="525120"/>
    <x v="587"/>
    <n v="1242"/>
    <n v="525146"/>
    <x v="23"/>
  </r>
  <r>
    <n v="525146"/>
    <x v="588"/>
    <n v="11500"/>
    <n v="525146"/>
    <x v="23"/>
  </r>
  <r>
    <n v="525219"/>
    <x v="589"/>
    <n v="1117"/>
    <n v="525146"/>
    <x v="23"/>
  </r>
  <r>
    <n v="525235"/>
    <x v="590"/>
    <n v="2494"/>
    <n v="525146"/>
    <x v="23"/>
  </r>
  <r>
    <n v="525308"/>
    <x v="591"/>
    <n v="285"/>
    <n v="525146"/>
    <x v="23"/>
  </r>
  <r>
    <n v="525316"/>
    <x v="592"/>
    <n v="1396"/>
    <n v="525146"/>
    <x v="23"/>
  </r>
  <r>
    <n v="525367"/>
    <x v="593"/>
    <n v="449"/>
    <n v="525146"/>
    <x v="23"/>
  </r>
  <r>
    <n v="525375"/>
    <x v="594"/>
    <n v="593"/>
    <n v="525146"/>
    <x v="23"/>
  </r>
  <r>
    <n v="525421"/>
    <x v="595"/>
    <n v="115"/>
    <n v="525146"/>
    <x v="23"/>
  </r>
  <r>
    <n v="526614"/>
    <x v="596"/>
    <n v="241"/>
    <n v="525146"/>
    <x v="23"/>
  </r>
  <r>
    <n v="528111"/>
    <x v="597"/>
    <n v="741"/>
    <n v="528722"/>
    <x v="24"/>
  </r>
  <r>
    <n v="528315"/>
    <x v="598"/>
    <n v="546"/>
    <n v="528722"/>
    <x v="24"/>
  </r>
  <r>
    <n v="528340"/>
    <x v="599"/>
    <n v="579"/>
    <n v="528722"/>
    <x v="24"/>
  </r>
  <r>
    <n v="528382"/>
    <x v="600"/>
    <n v="371"/>
    <n v="528722"/>
    <x v="24"/>
  </r>
  <r>
    <n v="521604"/>
    <x v="601"/>
    <n v="261"/>
    <n v="528722"/>
    <x v="24"/>
  </r>
  <r>
    <n v="528455"/>
    <x v="602"/>
    <n v="313"/>
    <n v="528722"/>
    <x v="24"/>
  </r>
  <r>
    <n v="528536"/>
    <x v="603"/>
    <n v="466"/>
    <n v="528722"/>
    <x v="24"/>
  </r>
  <r>
    <n v="528676"/>
    <x v="604"/>
    <n v="1751"/>
    <n v="528722"/>
    <x v="24"/>
  </r>
  <r>
    <n v="528722"/>
    <x v="605"/>
    <n v="7741"/>
    <n v="528722"/>
    <x v="24"/>
  </r>
  <r>
    <n v="543781"/>
    <x v="606"/>
    <n v="134"/>
    <n v="528722"/>
    <x v="24"/>
  </r>
  <r>
    <n v="543829"/>
    <x v="607"/>
    <n v="165"/>
    <n v="528722"/>
    <x v="24"/>
  </r>
  <r>
    <n v="543861"/>
    <x v="608"/>
    <n v="701"/>
    <n v="528722"/>
    <x v="24"/>
  </r>
  <r>
    <n v="543934"/>
    <x v="609"/>
    <n v="219"/>
    <n v="528722"/>
    <x v="24"/>
  </r>
  <r>
    <n v="543985"/>
    <x v="610"/>
    <n v="367"/>
    <n v="528722"/>
    <x v="24"/>
  </r>
  <r>
    <n v="544019"/>
    <x v="611"/>
    <n v="1529"/>
    <n v="528722"/>
    <x v="24"/>
  </r>
  <r>
    <n v="520039"/>
    <x v="612"/>
    <n v="3012"/>
    <n v="520802"/>
    <x v="25"/>
  </r>
  <r>
    <n v="520080"/>
    <x v="613"/>
    <n v="45"/>
    <n v="520802"/>
    <x v="25"/>
  </r>
  <r>
    <n v="520136"/>
    <x v="614"/>
    <n v="134"/>
    <n v="520802"/>
    <x v="25"/>
  </r>
  <r>
    <n v="520161"/>
    <x v="615"/>
    <n v="1623"/>
    <n v="520802"/>
    <x v="25"/>
  </r>
  <r>
    <n v="520179"/>
    <x v="616"/>
    <n v="230"/>
    <n v="520802"/>
    <x v="25"/>
  </r>
  <r>
    <n v="520209"/>
    <x v="617"/>
    <n v="212"/>
    <n v="520802"/>
    <x v="25"/>
  </r>
  <r>
    <n v="520217"/>
    <x v="618"/>
    <n v="53"/>
    <n v="520802"/>
    <x v="25"/>
  </r>
  <r>
    <n v="520284"/>
    <x v="619"/>
    <n v="64"/>
    <n v="520802"/>
    <x v="25"/>
  </r>
  <r>
    <n v="520322"/>
    <x v="620"/>
    <n v="466"/>
    <n v="520802"/>
    <x v="25"/>
  </r>
  <r>
    <n v="520365"/>
    <x v="621"/>
    <n v="476"/>
    <n v="520802"/>
    <x v="25"/>
  </r>
  <r>
    <n v="520381"/>
    <x v="622"/>
    <n v="55"/>
    <n v="520802"/>
    <x v="25"/>
  </r>
  <r>
    <n v="520390"/>
    <x v="623"/>
    <n v="475"/>
    <n v="520802"/>
    <x v="25"/>
  </r>
  <r>
    <n v="520438"/>
    <x v="624"/>
    <n v="230"/>
    <n v="520802"/>
    <x v="25"/>
  </r>
  <r>
    <n v="520489"/>
    <x v="625"/>
    <n v="62"/>
    <n v="520802"/>
    <x v="25"/>
  </r>
  <r>
    <n v="520551"/>
    <x v="626"/>
    <n v="209"/>
    <n v="520802"/>
    <x v="25"/>
  </r>
  <r>
    <n v="520594"/>
    <x v="627"/>
    <n v="157"/>
    <n v="520802"/>
    <x v="25"/>
  </r>
  <r>
    <n v="520632"/>
    <x v="628"/>
    <n v="15"/>
    <n v="520802"/>
    <x v="25"/>
  </r>
  <r>
    <n v="520641"/>
    <x v="629"/>
    <n v="509"/>
    <n v="520802"/>
    <x v="25"/>
  </r>
  <r>
    <n v="520659"/>
    <x v="630"/>
    <n v="510"/>
    <n v="520802"/>
    <x v="25"/>
  </r>
  <r>
    <n v="520675"/>
    <x v="631"/>
    <n v="37"/>
    <n v="520802"/>
    <x v="25"/>
  </r>
  <r>
    <n v="520730"/>
    <x v="632"/>
    <n v="72"/>
    <n v="520802"/>
    <x v="25"/>
  </r>
  <r>
    <n v="520748"/>
    <x v="633"/>
    <n v="72"/>
    <n v="520802"/>
    <x v="25"/>
  </r>
  <r>
    <n v="520764"/>
    <x v="634"/>
    <n v="108"/>
    <n v="520802"/>
    <x v="25"/>
  </r>
  <r>
    <n v="520802"/>
    <x v="635"/>
    <n v="16530"/>
    <n v="520802"/>
    <x v="25"/>
  </r>
  <r>
    <n v="520829"/>
    <x v="636"/>
    <n v="2131"/>
    <n v="520802"/>
    <x v="25"/>
  </r>
  <r>
    <n v="520811"/>
    <x v="637"/>
    <n v="300"/>
    <n v="520802"/>
    <x v="25"/>
  </r>
  <r>
    <n v="520845"/>
    <x v="638"/>
    <n v="114"/>
    <n v="520802"/>
    <x v="25"/>
  </r>
  <r>
    <n v="520870"/>
    <x v="639"/>
    <n v="53"/>
    <n v="520802"/>
    <x v="25"/>
  </r>
  <r>
    <n v="520888"/>
    <x v="640"/>
    <n v="130"/>
    <n v="520802"/>
    <x v="25"/>
  </r>
  <r>
    <n v="520918"/>
    <x v="641"/>
    <n v="693"/>
    <n v="520802"/>
    <x v="25"/>
  </r>
  <r>
    <n v="520934"/>
    <x v="642"/>
    <n v="692"/>
    <n v="520802"/>
    <x v="25"/>
  </r>
  <r>
    <n v="520942"/>
    <x v="643"/>
    <n v="192"/>
    <n v="520802"/>
    <x v="25"/>
  </r>
  <r>
    <n v="521051"/>
    <x v="644"/>
    <n v="237"/>
    <n v="520802"/>
    <x v="25"/>
  </r>
  <r>
    <n v="521108"/>
    <x v="645"/>
    <n v="1134"/>
    <n v="520802"/>
    <x v="25"/>
  </r>
  <r>
    <n v="522309"/>
    <x v="646"/>
    <n v="193"/>
    <n v="523089"/>
    <x v="26"/>
  </r>
  <r>
    <n v="522317"/>
    <x v="647"/>
    <n v="170"/>
    <n v="523089"/>
    <x v="26"/>
  </r>
  <r>
    <n v="522333"/>
    <x v="648"/>
    <n v="130"/>
    <n v="523089"/>
    <x v="26"/>
  </r>
  <r>
    <n v="522341"/>
    <x v="649"/>
    <n v="476"/>
    <n v="523089"/>
    <x v="26"/>
  </r>
  <r>
    <n v="522350"/>
    <x v="650"/>
    <n v="191"/>
    <n v="523089"/>
    <x v="26"/>
  </r>
  <r>
    <n v="522384"/>
    <x v="651"/>
    <n v="341"/>
    <n v="523089"/>
    <x v="26"/>
  </r>
  <r>
    <n v="522457"/>
    <x v="652"/>
    <n v="332"/>
    <n v="523089"/>
    <x v="26"/>
  </r>
  <r>
    <n v="522473"/>
    <x v="653"/>
    <n v="298"/>
    <n v="523089"/>
    <x v="26"/>
  </r>
  <r>
    <n v="522490"/>
    <x v="654"/>
    <n v="148"/>
    <n v="523089"/>
    <x v="26"/>
  </r>
  <r>
    <n v="522503"/>
    <x v="655"/>
    <n v="472"/>
    <n v="523089"/>
    <x v="26"/>
  </r>
  <r>
    <n v="522520"/>
    <x v="656"/>
    <n v="178"/>
    <n v="523089"/>
    <x v="26"/>
  </r>
  <r>
    <n v="522538"/>
    <x v="657"/>
    <n v="269"/>
    <n v="523089"/>
    <x v="26"/>
  </r>
  <r>
    <n v="522554"/>
    <x v="658"/>
    <n v="368"/>
    <n v="523089"/>
    <x v="26"/>
  </r>
  <r>
    <n v="522601"/>
    <x v="659"/>
    <n v="166"/>
    <n v="523089"/>
    <x v="26"/>
  </r>
  <r>
    <n v="522627"/>
    <x v="660"/>
    <n v="278"/>
    <n v="523089"/>
    <x v="26"/>
  </r>
  <r>
    <n v="522643"/>
    <x v="661"/>
    <n v="337"/>
    <n v="523089"/>
    <x v="26"/>
  </r>
  <r>
    <n v="522660"/>
    <x v="662"/>
    <n v="372"/>
    <n v="523089"/>
    <x v="26"/>
  </r>
  <r>
    <n v="522678"/>
    <x v="663"/>
    <n v="278"/>
    <n v="523089"/>
    <x v="26"/>
  </r>
  <r>
    <n v="522813"/>
    <x v="664"/>
    <n v="388"/>
    <n v="523089"/>
    <x v="26"/>
  </r>
  <r>
    <n v="522821"/>
    <x v="665"/>
    <n v="324"/>
    <n v="523089"/>
    <x v="26"/>
  </r>
  <r>
    <n v="522830"/>
    <x v="666"/>
    <n v="218"/>
    <n v="523089"/>
    <x v="26"/>
  </r>
  <r>
    <n v="522856"/>
    <x v="667"/>
    <n v="301"/>
    <n v="523089"/>
    <x v="26"/>
  </r>
  <r>
    <n v="522899"/>
    <x v="157"/>
    <n v="185"/>
    <n v="523089"/>
    <x v="26"/>
  </r>
  <r>
    <n v="522929"/>
    <x v="668"/>
    <n v="296"/>
    <n v="523089"/>
    <x v="26"/>
  </r>
  <r>
    <n v="522937"/>
    <x v="669"/>
    <n v="174"/>
    <n v="523089"/>
    <x v="26"/>
  </r>
  <r>
    <n v="522945"/>
    <x v="670"/>
    <n v="529"/>
    <n v="523089"/>
    <x v="26"/>
  </r>
  <r>
    <n v="522953"/>
    <x v="52"/>
    <n v="349"/>
    <n v="523089"/>
    <x v="26"/>
  </r>
  <r>
    <n v="522970"/>
    <x v="671"/>
    <n v="425"/>
    <n v="523089"/>
    <x v="26"/>
  </r>
  <r>
    <n v="523003"/>
    <x v="672"/>
    <n v="603"/>
    <n v="523089"/>
    <x v="26"/>
  </r>
  <r>
    <n v="523011"/>
    <x v="673"/>
    <n v="82"/>
    <n v="523089"/>
    <x v="26"/>
  </r>
  <r>
    <n v="523020"/>
    <x v="674"/>
    <n v="225"/>
    <n v="523089"/>
    <x v="26"/>
  </r>
  <r>
    <n v="523038"/>
    <x v="675"/>
    <n v="251"/>
    <n v="523089"/>
    <x v="26"/>
  </r>
  <r>
    <n v="523046"/>
    <x v="676"/>
    <n v="171"/>
    <n v="523089"/>
    <x v="26"/>
  </r>
  <r>
    <n v="523089"/>
    <x v="677"/>
    <n v="5433"/>
    <n v="523089"/>
    <x v="26"/>
  </r>
  <r>
    <n v="523143"/>
    <x v="678"/>
    <n v="100"/>
    <n v="523089"/>
    <x v="26"/>
  </r>
  <r>
    <n v="523160"/>
    <x v="679"/>
    <n v="168"/>
    <n v="523089"/>
    <x v="26"/>
  </r>
  <r>
    <n v="523178"/>
    <x v="680"/>
    <n v="489"/>
    <n v="523089"/>
    <x v="26"/>
  </r>
  <r>
    <n v="523224"/>
    <x v="681"/>
    <n v="1002"/>
    <n v="523089"/>
    <x v="26"/>
  </r>
  <r>
    <n v="523232"/>
    <x v="682"/>
    <n v="447"/>
    <n v="523089"/>
    <x v="26"/>
  </r>
  <r>
    <n v="523267"/>
    <x v="683"/>
    <n v="229"/>
    <n v="523089"/>
    <x v="26"/>
  </r>
  <r>
    <n v="523305"/>
    <x v="684"/>
    <n v="360"/>
    <n v="523089"/>
    <x v="26"/>
  </r>
  <r>
    <n v="523313"/>
    <x v="685"/>
    <n v="238"/>
    <n v="523089"/>
    <x v="26"/>
  </r>
  <r>
    <n v="523321"/>
    <x v="686"/>
    <n v="363"/>
    <n v="523089"/>
    <x v="26"/>
  </r>
  <r>
    <n v="523429"/>
    <x v="687"/>
    <n v="186"/>
    <n v="523836"/>
    <x v="27"/>
  </r>
  <r>
    <n v="523461"/>
    <x v="688"/>
    <n v="39"/>
    <n v="523836"/>
    <x v="27"/>
  </r>
  <r>
    <n v="523569"/>
    <x v="689"/>
    <n v="73"/>
    <n v="523836"/>
    <x v="27"/>
  </r>
  <r>
    <n v="523615"/>
    <x v="690"/>
    <n v="211"/>
    <n v="523836"/>
    <x v="27"/>
  </r>
  <r>
    <n v="523674"/>
    <x v="691"/>
    <n v="110"/>
    <n v="523836"/>
    <x v="27"/>
  </r>
  <r>
    <n v="559938"/>
    <x v="692"/>
    <n v="165"/>
    <n v="523836"/>
    <x v="27"/>
  </r>
  <r>
    <n v="523712"/>
    <x v="693"/>
    <n v="704"/>
    <n v="523836"/>
    <x v="27"/>
  </r>
  <r>
    <n v="523771"/>
    <x v="694"/>
    <n v="251"/>
    <n v="523836"/>
    <x v="27"/>
  </r>
  <r>
    <n v="523801"/>
    <x v="695"/>
    <n v="306"/>
    <n v="523836"/>
    <x v="27"/>
  </r>
  <r>
    <n v="523836"/>
    <x v="696"/>
    <n v="1895"/>
    <n v="523836"/>
    <x v="27"/>
  </r>
  <r>
    <n v="523861"/>
    <x v="697"/>
    <n v="700"/>
    <n v="523836"/>
    <x v="27"/>
  </r>
  <r>
    <n v="523992"/>
    <x v="698"/>
    <n v="303"/>
    <n v="523836"/>
    <x v="27"/>
  </r>
  <r>
    <n v="524115"/>
    <x v="699"/>
    <n v="77"/>
    <n v="523836"/>
    <x v="27"/>
  </r>
  <r>
    <n v="526371"/>
    <x v="700"/>
    <n v="140"/>
    <n v="543578"/>
    <x v="28"/>
  </r>
  <r>
    <n v="526380"/>
    <x v="701"/>
    <n v="163"/>
    <n v="543578"/>
    <x v="28"/>
  </r>
  <r>
    <n v="526401"/>
    <x v="702"/>
    <n v="843"/>
    <n v="543578"/>
    <x v="28"/>
  </r>
  <r>
    <n v="526428"/>
    <x v="703"/>
    <n v="257"/>
    <n v="543578"/>
    <x v="28"/>
  </r>
  <r>
    <n v="526495"/>
    <x v="616"/>
    <n v="306"/>
    <n v="543578"/>
    <x v="28"/>
  </r>
  <r>
    <n v="526517"/>
    <x v="704"/>
    <n v="614"/>
    <n v="543578"/>
    <x v="28"/>
  </r>
  <r>
    <n v="526525"/>
    <x v="705"/>
    <n v="54"/>
    <n v="543578"/>
    <x v="28"/>
  </r>
  <r>
    <n v="543179"/>
    <x v="706"/>
    <n v="880"/>
    <n v="543578"/>
    <x v="28"/>
  </r>
  <r>
    <n v="581640"/>
    <x v="707"/>
    <n v="79"/>
    <n v="543578"/>
    <x v="28"/>
  </r>
  <r>
    <n v="543314"/>
    <x v="131"/>
    <n v="93"/>
    <n v="543578"/>
    <x v="28"/>
  </r>
  <r>
    <n v="543446"/>
    <x v="708"/>
    <n v="146"/>
    <n v="543578"/>
    <x v="28"/>
  </r>
  <r>
    <n v="543462"/>
    <x v="709"/>
    <n v="152"/>
    <n v="543578"/>
    <x v="28"/>
  </r>
  <r>
    <n v="543471"/>
    <x v="710"/>
    <n v="123"/>
    <n v="543578"/>
    <x v="28"/>
  </r>
  <r>
    <n v="543578"/>
    <x v="711"/>
    <n v="3459"/>
    <n v="543578"/>
    <x v="28"/>
  </r>
  <r>
    <n v="543641"/>
    <x v="712"/>
    <n v="440"/>
    <n v="543578"/>
    <x v="28"/>
  </r>
  <r>
    <n v="526690"/>
    <x v="713"/>
    <n v="398"/>
    <n v="526665"/>
    <x v="29"/>
  </r>
  <r>
    <n v="526703"/>
    <x v="714"/>
    <n v="58"/>
    <n v="526665"/>
    <x v="29"/>
  </r>
  <r>
    <n v="526711"/>
    <x v="715"/>
    <n v="576"/>
    <n v="526665"/>
    <x v="29"/>
  </r>
  <r>
    <n v="526720"/>
    <x v="716"/>
    <n v="1227"/>
    <n v="526665"/>
    <x v="29"/>
  </r>
  <r>
    <n v="526738"/>
    <x v="717"/>
    <n v="178"/>
    <n v="526665"/>
    <x v="29"/>
  </r>
  <r>
    <n v="526746"/>
    <x v="718"/>
    <n v="439"/>
    <n v="526665"/>
    <x v="29"/>
  </r>
  <r>
    <n v="526754"/>
    <x v="719"/>
    <n v="914"/>
    <n v="526665"/>
    <x v="29"/>
  </r>
  <r>
    <n v="526762"/>
    <x v="720"/>
    <n v="2445"/>
    <n v="526665"/>
    <x v="29"/>
  </r>
  <r>
    <n v="526771"/>
    <x v="721"/>
    <n v="792"/>
    <n v="526665"/>
    <x v="29"/>
  </r>
  <r>
    <n v="526789"/>
    <x v="722"/>
    <n v="1164"/>
    <n v="526665"/>
    <x v="29"/>
  </r>
  <r>
    <n v="526797"/>
    <x v="723"/>
    <n v="1203"/>
    <n v="526665"/>
    <x v="29"/>
  </r>
  <r>
    <n v="526801"/>
    <x v="724"/>
    <n v="92"/>
    <n v="526665"/>
    <x v="29"/>
  </r>
  <r>
    <n v="526827"/>
    <x v="725"/>
    <n v="136"/>
    <n v="526665"/>
    <x v="29"/>
  </r>
  <r>
    <n v="526835"/>
    <x v="726"/>
    <n v="95"/>
    <n v="526665"/>
    <x v="29"/>
  </r>
  <r>
    <n v="526843"/>
    <x v="727"/>
    <n v="474"/>
    <n v="526665"/>
    <x v="29"/>
  </r>
  <r>
    <n v="526851"/>
    <x v="728"/>
    <n v="524"/>
    <n v="526665"/>
    <x v="29"/>
  </r>
  <r>
    <n v="526860"/>
    <x v="729"/>
    <n v="3151"/>
    <n v="526665"/>
    <x v="29"/>
  </r>
  <r>
    <n v="526886"/>
    <x v="730"/>
    <n v="391"/>
    <n v="526665"/>
    <x v="29"/>
  </r>
  <r>
    <n v="526894"/>
    <x v="731"/>
    <n v="59"/>
    <n v="526665"/>
    <x v="29"/>
  </r>
  <r>
    <n v="526908"/>
    <x v="732"/>
    <n v="558"/>
    <n v="526665"/>
    <x v="29"/>
  </r>
  <r>
    <n v="526916"/>
    <x v="733"/>
    <n v="557"/>
    <n v="526665"/>
    <x v="29"/>
  </r>
  <r>
    <n v="526924"/>
    <x v="734"/>
    <n v="2774"/>
    <n v="526665"/>
    <x v="29"/>
  </r>
  <r>
    <n v="526967"/>
    <x v="735"/>
    <n v="1515"/>
    <n v="526665"/>
    <x v="29"/>
  </r>
  <r>
    <n v="526975"/>
    <x v="736"/>
    <n v="2771"/>
    <n v="526665"/>
    <x v="29"/>
  </r>
  <r>
    <n v="526665"/>
    <x v="737"/>
    <n v="14366"/>
    <n v="526665"/>
    <x v="29"/>
  </r>
  <r>
    <n v="527009"/>
    <x v="738"/>
    <n v="48"/>
    <n v="526665"/>
    <x v="29"/>
  </r>
  <r>
    <n v="527017"/>
    <x v="739"/>
    <n v="196"/>
    <n v="526665"/>
    <x v="29"/>
  </r>
  <r>
    <n v="527025"/>
    <x v="740"/>
    <n v="280"/>
    <n v="526665"/>
    <x v="29"/>
  </r>
  <r>
    <n v="527033"/>
    <x v="741"/>
    <n v="344"/>
    <n v="526665"/>
    <x v="29"/>
  </r>
  <r>
    <n v="527050"/>
    <x v="742"/>
    <n v="329"/>
    <n v="526665"/>
    <x v="29"/>
  </r>
  <r>
    <n v="527068"/>
    <x v="743"/>
    <n v="466"/>
    <n v="526665"/>
    <x v="29"/>
  </r>
  <r>
    <n v="527076"/>
    <x v="744"/>
    <n v="816"/>
    <n v="526665"/>
    <x v="29"/>
  </r>
  <r>
    <n v="527092"/>
    <x v="745"/>
    <n v="1305"/>
    <n v="526665"/>
    <x v="29"/>
  </r>
  <r>
    <n v="528129"/>
    <x v="746"/>
    <n v="250"/>
    <n v="543802"/>
    <x v="30"/>
  </r>
  <r>
    <n v="528170"/>
    <x v="747"/>
    <n v="1046"/>
    <n v="543802"/>
    <x v="30"/>
  </r>
  <r>
    <n v="528251"/>
    <x v="748"/>
    <n v="673"/>
    <n v="543802"/>
    <x v="30"/>
  </r>
  <r>
    <n v="528269"/>
    <x v="749"/>
    <n v="167"/>
    <n v="543802"/>
    <x v="30"/>
  </r>
  <r>
    <n v="513831"/>
    <x v="750"/>
    <n v="168"/>
    <n v="543802"/>
    <x v="30"/>
  </r>
  <r>
    <n v="528498"/>
    <x v="751"/>
    <n v="274"/>
    <n v="543802"/>
    <x v="30"/>
  </r>
  <r>
    <n v="513792"/>
    <x v="752"/>
    <n v="301"/>
    <n v="543802"/>
    <x v="30"/>
  </r>
  <r>
    <n v="528561"/>
    <x v="753"/>
    <n v="403"/>
    <n v="543802"/>
    <x v="30"/>
  </r>
  <r>
    <n v="543756"/>
    <x v="754"/>
    <n v="996"/>
    <n v="543802"/>
    <x v="30"/>
  </r>
  <r>
    <n v="543772"/>
    <x v="755"/>
    <n v="1211"/>
    <n v="543802"/>
    <x v="30"/>
  </r>
  <r>
    <n v="543802"/>
    <x v="756"/>
    <n v="2057"/>
    <n v="543802"/>
    <x v="30"/>
  </r>
  <r>
    <n v="513806"/>
    <x v="757"/>
    <n v="415"/>
    <n v="543802"/>
    <x v="30"/>
  </r>
  <r>
    <n v="543918"/>
    <x v="758"/>
    <n v="633"/>
    <n v="543802"/>
    <x v="30"/>
  </r>
  <r>
    <n v="543926"/>
    <x v="759"/>
    <n v="419"/>
    <n v="543802"/>
    <x v="30"/>
  </r>
  <r>
    <n v="543993"/>
    <x v="760"/>
    <n v="312"/>
    <n v="543802"/>
    <x v="30"/>
  </r>
  <r>
    <n v="527114"/>
    <x v="761"/>
    <n v="137"/>
    <n v="527840"/>
    <x v="31"/>
  </r>
  <r>
    <n v="527157"/>
    <x v="762"/>
    <n v="699"/>
    <n v="527840"/>
    <x v="31"/>
  </r>
  <r>
    <n v="527165"/>
    <x v="425"/>
    <n v="113"/>
    <n v="527840"/>
    <x v="31"/>
  </r>
  <r>
    <n v="527173"/>
    <x v="763"/>
    <n v="283"/>
    <n v="527840"/>
    <x v="31"/>
  </r>
  <r>
    <n v="527181"/>
    <x v="764"/>
    <n v="472"/>
    <n v="527840"/>
    <x v="31"/>
  </r>
  <r>
    <n v="527190"/>
    <x v="765"/>
    <n v="21"/>
    <n v="527840"/>
    <x v="31"/>
  </r>
  <r>
    <n v="527203"/>
    <x v="766"/>
    <n v="167"/>
    <n v="527840"/>
    <x v="31"/>
  </r>
  <r>
    <n v="527262"/>
    <x v="767"/>
    <n v="466"/>
    <n v="527840"/>
    <x v="31"/>
  </r>
  <r>
    <n v="527289"/>
    <x v="768"/>
    <n v="163"/>
    <n v="527840"/>
    <x v="31"/>
  </r>
  <r>
    <n v="527297"/>
    <x v="769"/>
    <n v="358"/>
    <n v="527840"/>
    <x v="31"/>
  </r>
  <r>
    <n v="527335"/>
    <x v="770"/>
    <n v="574"/>
    <n v="527840"/>
    <x v="31"/>
  </r>
  <r>
    <n v="527343"/>
    <x v="771"/>
    <n v="27"/>
    <n v="527840"/>
    <x v="31"/>
  </r>
  <r>
    <n v="527386"/>
    <x v="772"/>
    <n v="164"/>
    <n v="527840"/>
    <x v="31"/>
  </r>
  <r>
    <n v="527408"/>
    <x v="773"/>
    <n v="64"/>
    <n v="527840"/>
    <x v="31"/>
  </r>
  <r>
    <n v="527416"/>
    <x v="774"/>
    <n v="46"/>
    <n v="527840"/>
    <x v="31"/>
  </r>
  <r>
    <n v="527467"/>
    <x v="775"/>
    <n v="33"/>
    <n v="527840"/>
    <x v="31"/>
  </r>
  <r>
    <n v="527793"/>
    <x v="776"/>
    <n v="196"/>
    <n v="527840"/>
    <x v="31"/>
  </r>
  <r>
    <n v="527475"/>
    <x v="777"/>
    <n v="189"/>
    <n v="527840"/>
    <x v="31"/>
  </r>
  <r>
    <n v="527513"/>
    <x v="778"/>
    <n v="191"/>
    <n v="527840"/>
    <x v="31"/>
  </r>
  <r>
    <n v="527521"/>
    <x v="779"/>
    <n v="127"/>
    <n v="527840"/>
    <x v="31"/>
  </r>
  <r>
    <n v="527530"/>
    <x v="780"/>
    <n v="92"/>
    <n v="527840"/>
    <x v="31"/>
  </r>
  <r>
    <n v="527572"/>
    <x v="781"/>
    <n v="138"/>
    <n v="527840"/>
    <x v="31"/>
  </r>
  <r>
    <n v="527581"/>
    <x v="782"/>
    <n v="286"/>
    <n v="527840"/>
    <x v="31"/>
  </r>
  <r>
    <n v="527599"/>
    <x v="783"/>
    <n v="42"/>
    <n v="527840"/>
    <x v="31"/>
  </r>
  <r>
    <n v="527611"/>
    <x v="784"/>
    <n v="70"/>
    <n v="527840"/>
    <x v="31"/>
  </r>
  <r>
    <n v="527637"/>
    <x v="785"/>
    <n v="363"/>
    <n v="527840"/>
    <x v="31"/>
  </r>
  <r>
    <n v="528935"/>
    <x v="786"/>
    <n v="307"/>
    <n v="527840"/>
    <x v="31"/>
  </r>
  <r>
    <n v="527700"/>
    <x v="787"/>
    <n v="155"/>
    <n v="527840"/>
    <x v="31"/>
  </r>
  <r>
    <n v="528994"/>
    <x v="788"/>
    <n v="98"/>
    <n v="527840"/>
    <x v="31"/>
  </r>
  <r>
    <n v="527726"/>
    <x v="789"/>
    <n v="72"/>
    <n v="527840"/>
    <x v="31"/>
  </r>
  <r>
    <n v="527718"/>
    <x v="790"/>
    <n v="55"/>
    <n v="527840"/>
    <x v="31"/>
  </r>
  <r>
    <n v="527742"/>
    <x v="791"/>
    <n v="43"/>
    <n v="527840"/>
    <x v="31"/>
  </r>
  <r>
    <n v="527815"/>
    <x v="792"/>
    <n v="30"/>
    <n v="527840"/>
    <x v="31"/>
  </r>
  <r>
    <n v="527823"/>
    <x v="793"/>
    <n v="228"/>
    <n v="527840"/>
    <x v="31"/>
  </r>
  <r>
    <n v="527840"/>
    <x v="794"/>
    <n v="9179"/>
    <n v="527840"/>
    <x v="31"/>
  </r>
  <r>
    <n v="527866"/>
    <x v="795"/>
    <n v="258"/>
    <n v="527840"/>
    <x v="31"/>
  </r>
  <r>
    <n v="527912"/>
    <x v="796"/>
    <n v="419"/>
    <n v="527840"/>
    <x v="31"/>
  </r>
  <r>
    <n v="527921"/>
    <x v="797"/>
    <n v="71"/>
    <n v="527840"/>
    <x v="31"/>
  </r>
  <r>
    <n v="527939"/>
    <x v="798"/>
    <n v="297"/>
    <n v="527840"/>
    <x v="31"/>
  </r>
  <r>
    <n v="527971"/>
    <x v="799"/>
    <n v="112"/>
    <n v="527840"/>
    <x v="31"/>
  </r>
  <r>
    <n v="527980"/>
    <x v="800"/>
    <n v="209"/>
    <n v="527840"/>
    <x v="31"/>
  </r>
  <r>
    <n v="527998"/>
    <x v="801"/>
    <n v="196"/>
    <n v="527840"/>
    <x v="31"/>
  </r>
  <r>
    <n v="528005"/>
    <x v="802"/>
    <n v="48"/>
    <n v="527840"/>
    <x v="31"/>
  </r>
  <r>
    <n v="528013"/>
    <x v="803"/>
    <n v="81"/>
    <n v="527840"/>
    <x v="31"/>
  </r>
  <r>
    <n v="528021"/>
    <x v="804"/>
    <n v="109"/>
    <n v="527840"/>
    <x v="31"/>
  </r>
  <r>
    <n v="528048"/>
    <x v="805"/>
    <n v="550"/>
    <n v="527840"/>
    <x v="31"/>
  </r>
  <r>
    <n v="560073"/>
    <x v="806"/>
    <n v="153"/>
    <n v="527840"/>
    <x v="31"/>
  </r>
  <r>
    <n v="527122"/>
    <x v="807"/>
    <n v="21"/>
    <n v="527106"/>
    <x v="32"/>
  </r>
  <r>
    <n v="527131"/>
    <x v="808"/>
    <n v="180"/>
    <n v="527106"/>
    <x v="32"/>
  </r>
  <r>
    <n v="527149"/>
    <x v="809"/>
    <n v="50"/>
    <n v="527106"/>
    <x v="32"/>
  </r>
  <r>
    <n v="527211"/>
    <x v="810"/>
    <n v="529"/>
    <n v="527106"/>
    <x v="32"/>
  </r>
  <r>
    <n v="527220"/>
    <x v="811"/>
    <n v="70"/>
    <n v="527106"/>
    <x v="32"/>
  </r>
  <r>
    <n v="527238"/>
    <x v="812"/>
    <n v="86"/>
    <n v="527106"/>
    <x v="32"/>
  </r>
  <r>
    <n v="527246"/>
    <x v="813"/>
    <n v="43"/>
    <n v="527106"/>
    <x v="32"/>
  </r>
  <r>
    <n v="527254"/>
    <x v="814"/>
    <n v="175"/>
    <n v="527106"/>
    <x v="32"/>
  </r>
  <r>
    <n v="527301"/>
    <x v="815"/>
    <n v="13"/>
    <n v="527106"/>
    <x v="32"/>
  </r>
  <r>
    <n v="527319"/>
    <x v="816"/>
    <n v="306"/>
    <n v="527106"/>
    <x v="32"/>
  </r>
  <r>
    <n v="527327"/>
    <x v="817"/>
    <n v="295"/>
    <n v="527106"/>
    <x v="32"/>
  </r>
  <r>
    <n v="527351"/>
    <x v="818"/>
    <n v="74"/>
    <n v="527106"/>
    <x v="32"/>
  </r>
  <r>
    <n v="527360"/>
    <x v="819"/>
    <n v="404"/>
    <n v="527106"/>
    <x v="32"/>
  </r>
  <r>
    <n v="527378"/>
    <x v="820"/>
    <n v="210"/>
    <n v="527106"/>
    <x v="32"/>
  </r>
  <r>
    <n v="527394"/>
    <x v="821"/>
    <n v="58"/>
    <n v="527106"/>
    <x v="32"/>
  </r>
  <r>
    <n v="527424"/>
    <x v="822"/>
    <n v="424"/>
    <n v="527106"/>
    <x v="32"/>
  </r>
  <r>
    <n v="527432"/>
    <x v="823"/>
    <n v="196"/>
    <n v="527106"/>
    <x v="32"/>
  </r>
  <r>
    <n v="527441"/>
    <x v="824"/>
    <n v="26"/>
    <n v="527106"/>
    <x v="32"/>
  </r>
  <r>
    <n v="527459"/>
    <x v="825"/>
    <n v="77"/>
    <n v="527106"/>
    <x v="32"/>
  </r>
  <r>
    <n v="527483"/>
    <x v="826"/>
    <n v="657"/>
    <n v="527106"/>
    <x v="32"/>
  </r>
  <r>
    <n v="527491"/>
    <x v="827"/>
    <n v="318"/>
    <n v="527106"/>
    <x v="32"/>
  </r>
  <r>
    <n v="527505"/>
    <x v="828"/>
    <n v="949"/>
    <n v="527106"/>
    <x v="32"/>
  </r>
  <r>
    <n v="527556"/>
    <x v="829"/>
    <n v="37"/>
    <n v="527106"/>
    <x v="32"/>
  </r>
  <r>
    <n v="527564"/>
    <x v="830"/>
    <n v="377"/>
    <n v="527106"/>
    <x v="32"/>
  </r>
  <r>
    <n v="527602"/>
    <x v="831"/>
    <n v="184"/>
    <n v="527106"/>
    <x v="32"/>
  </r>
  <r>
    <n v="527629"/>
    <x v="832"/>
    <n v="96"/>
    <n v="527106"/>
    <x v="32"/>
  </r>
  <r>
    <n v="527645"/>
    <x v="833"/>
    <n v="70"/>
    <n v="527106"/>
    <x v="32"/>
  </r>
  <r>
    <n v="527653"/>
    <x v="834"/>
    <n v="163"/>
    <n v="527106"/>
    <x v="32"/>
  </r>
  <r>
    <n v="527661"/>
    <x v="835"/>
    <n v="221"/>
    <n v="527106"/>
    <x v="32"/>
  </r>
  <r>
    <n v="527670"/>
    <x v="836"/>
    <n v="284"/>
    <n v="527106"/>
    <x v="32"/>
  </r>
  <r>
    <n v="527688"/>
    <x v="837"/>
    <n v="61"/>
    <n v="527106"/>
    <x v="32"/>
  </r>
  <r>
    <n v="527734"/>
    <x v="838"/>
    <n v="13"/>
    <n v="527106"/>
    <x v="32"/>
  </r>
  <r>
    <n v="527769"/>
    <x v="839"/>
    <n v="118"/>
    <n v="527106"/>
    <x v="32"/>
  </r>
  <r>
    <n v="527777"/>
    <x v="182"/>
    <n v="425"/>
    <n v="527106"/>
    <x v="32"/>
  </r>
  <r>
    <n v="527785"/>
    <x v="840"/>
    <n v="403"/>
    <n v="527106"/>
    <x v="32"/>
  </r>
  <r>
    <n v="527831"/>
    <x v="841"/>
    <n v="501"/>
    <n v="527106"/>
    <x v="32"/>
  </r>
  <r>
    <n v="527858"/>
    <x v="842"/>
    <n v="128"/>
    <n v="527106"/>
    <x v="32"/>
  </r>
  <r>
    <n v="527106"/>
    <x v="843"/>
    <n v="9242"/>
    <n v="527106"/>
    <x v="32"/>
  </r>
  <r>
    <n v="527874"/>
    <x v="844"/>
    <n v="5"/>
    <n v="527106"/>
    <x v="32"/>
  </r>
  <r>
    <n v="527882"/>
    <x v="845"/>
    <n v="219"/>
    <n v="527106"/>
    <x v="32"/>
  </r>
  <r>
    <n v="527891"/>
    <x v="846"/>
    <n v="71"/>
    <n v="527106"/>
    <x v="32"/>
  </r>
  <r>
    <n v="527947"/>
    <x v="847"/>
    <n v="96"/>
    <n v="527106"/>
    <x v="32"/>
  </r>
  <r>
    <n v="527963"/>
    <x v="848"/>
    <n v="35"/>
    <n v="527106"/>
    <x v="32"/>
  </r>
  <r>
    <n v="528030"/>
    <x v="849"/>
    <n v="161"/>
    <n v="527106"/>
    <x v="32"/>
  </r>
  <r>
    <n v="528056"/>
    <x v="850"/>
    <n v="55"/>
    <n v="527106"/>
    <x v="32"/>
  </r>
  <r>
    <n v="528064"/>
    <x v="851"/>
    <n v="72"/>
    <n v="527106"/>
    <x v="32"/>
  </r>
  <r>
    <n v="528072"/>
    <x v="852"/>
    <n v="555"/>
    <n v="527106"/>
    <x v="32"/>
  </r>
  <r>
    <n v="528081"/>
    <x v="853"/>
    <n v="362"/>
    <n v="527106"/>
    <x v="32"/>
  </r>
  <r>
    <n v="557757"/>
    <x v="854"/>
    <n v="568"/>
    <n v="515612"/>
    <x v="33"/>
  </r>
  <r>
    <n v="514501"/>
    <x v="855"/>
    <n v="562"/>
    <n v="515612"/>
    <x v="33"/>
  </r>
  <r>
    <n v="514624"/>
    <x v="856"/>
    <n v="620"/>
    <n v="515612"/>
    <x v="33"/>
  </r>
  <r>
    <n v="525600"/>
    <x v="857"/>
    <n v="435"/>
    <n v="515612"/>
    <x v="33"/>
  </r>
  <r>
    <n v="514675"/>
    <x v="858"/>
    <n v="503"/>
    <n v="515612"/>
    <x v="33"/>
  </r>
  <r>
    <n v="514713"/>
    <x v="859"/>
    <n v="399"/>
    <n v="515612"/>
    <x v="33"/>
  </r>
  <r>
    <n v="514721"/>
    <x v="860"/>
    <n v="831"/>
    <n v="515612"/>
    <x v="33"/>
  </r>
  <r>
    <n v="514748"/>
    <x v="861"/>
    <n v="544"/>
    <n v="515612"/>
    <x v="33"/>
  </r>
  <r>
    <n v="514756"/>
    <x v="862"/>
    <n v="916"/>
    <n v="515612"/>
    <x v="33"/>
  </r>
  <r>
    <n v="557889"/>
    <x v="863"/>
    <n v="79"/>
    <n v="515612"/>
    <x v="33"/>
  </r>
  <r>
    <n v="514934"/>
    <x v="864"/>
    <n v="109"/>
    <n v="515612"/>
    <x v="33"/>
  </r>
  <r>
    <n v="514951"/>
    <x v="865"/>
    <n v="647"/>
    <n v="515612"/>
    <x v="33"/>
  </r>
  <r>
    <n v="514977"/>
    <x v="866"/>
    <n v="173"/>
    <n v="515612"/>
    <x v="33"/>
  </r>
  <r>
    <n v="515027"/>
    <x v="867"/>
    <n v="707"/>
    <n v="515612"/>
    <x v="33"/>
  </r>
  <r>
    <n v="515035"/>
    <x v="868"/>
    <n v="250"/>
    <n v="515612"/>
    <x v="33"/>
  </r>
  <r>
    <n v="515078"/>
    <x v="869"/>
    <n v="850"/>
    <n v="515612"/>
    <x v="33"/>
  </r>
  <r>
    <n v="515132"/>
    <x v="870"/>
    <n v="535"/>
    <n v="515612"/>
    <x v="33"/>
  </r>
  <r>
    <n v="515141"/>
    <x v="871"/>
    <n v="179"/>
    <n v="515612"/>
    <x v="33"/>
  </r>
  <r>
    <n v="515574"/>
    <x v="872"/>
    <n v="76"/>
    <n v="515612"/>
    <x v="33"/>
  </r>
  <r>
    <n v="515159"/>
    <x v="873"/>
    <n v="228"/>
    <n v="515612"/>
    <x v="33"/>
  </r>
  <r>
    <n v="525901"/>
    <x v="874"/>
    <n v="766"/>
    <n v="515612"/>
    <x v="33"/>
  </r>
  <r>
    <n v="515205"/>
    <x v="875"/>
    <n v="286"/>
    <n v="515612"/>
    <x v="33"/>
  </r>
  <r>
    <n v="515256"/>
    <x v="876"/>
    <n v="325"/>
    <n v="515612"/>
    <x v="33"/>
  </r>
  <r>
    <n v="515311"/>
    <x v="877"/>
    <n v="90"/>
    <n v="515612"/>
    <x v="33"/>
  </r>
  <r>
    <n v="515361"/>
    <x v="878"/>
    <n v="107"/>
    <n v="515612"/>
    <x v="33"/>
  </r>
  <r>
    <n v="557765"/>
    <x v="879"/>
    <n v="171"/>
    <n v="515612"/>
    <x v="33"/>
  </r>
  <r>
    <n v="515493"/>
    <x v="880"/>
    <n v="314"/>
    <n v="515612"/>
    <x v="33"/>
  </r>
  <r>
    <n v="515523"/>
    <x v="881"/>
    <n v="197"/>
    <n v="515612"/>
    <x v="33"/>
  </r>
  <r>
    <n v="515566"/>
    <x v="882"/>
    <n v="291"/>
    <n v="515612"/>
    <x v="33"/>
  </r>
  <r>
    <n v="515655"/>
    <x v="883"/>
    <n v="341"/>
    <n v="515612"/>
    <x v="33"/>
  </r>
  <r>
    <n v="515612"/>
    <x v="884"/>
    <n v="6515"/>
    <n v="515612"/>
    <x v="33"/>
  </r>
  <r>
    <n v="515795"/>
    <x v="885"/>
    <n v="295"/>
    <n v="515612"/>
    <x v="33"/>
  </r>
  <r>
    <n v="515710"/>
    <x v="886"/>
    <n v="663"/>
    <n v="515612"/>
    <x v="33"/>
  </r>
  <r>
    <n v="515761"/>
    <x v="887"/>
    <n v="57"/>
    <n v="515612"/>
    <x v="33"/>
  </r>
  <r>
    <n v="515779"/>
    <x v="888"/>
    <n v="337"/>
    <n v="515612"/>
    <x v="33"/>
  </r>
  <r>
    <n v="557901"/>
    <x v="889"/>
    <n v="191"/>
    <n v="515612"/>
    <x v="33"/>
  </r>
  <r>
    <n v="515833"/>
    <x v="890"/>
    <n v="92"/>
    <n v="515612"/>
    <x v="33"/>
  </r>
  <r>
    <n v="528200"/>
    <x v="891"/>
    <n v="496"/>
    <n v="528099"/>
    <x v="34"/>
  </r>
  <r>
    <n v="528218"/>
    <x v="892"/>
    <n v="608"/>
    <n v="528099"/>
    <x v="34"/>
  </r>
  <r>
    <n v="528226"/>
    <x v="893"/>
    <n v="128"/>
    <n v="528099"/>
    <x v="34"/>
  </r>
  <r>
    <n v="528234"/>
    <x v="894"/>
    <n v="1055"/>
    <n v="528099"/>
    <x v="34"/>
  </r>
  <r>
    <n v="528242"/>
    <x v="895"/>
    <n v="512"/>
    <n v="528099"/>
    <x v="34"/>
  </r>
  <r>
    <n v="528358"/>
    <x v="896"/>
    <n v="435"/>
    <n v="528099"/>
    <x v="34"/>
  </r>
  <r>
    <n v="528366"/>
    <x v="897"/>
    <n v="1449"/>
    <n v="528099"/>
    <x v="34"/>
  </r>
  <r>
    <n v="528374"/>
    <x v="898"/>
    <n v="1028"/>
    <n v="528099"/>
    <x v="34"/>
  </r>
  <r>
    <n v="528412"/>
    <x v="899"/>
    <n v="252"/>
    <n v="528099"/>
    <x v="34"/>
  </r>
  <r>
    <n v="528421"/>
    <x v="900"/>
    <n v="717"/>
    <n v="528099"/>
    <x v="34"/>
  </r>
  <r>
    <n v="528439"/>
    <x v="901"/>
    <n v="178"/>
    <n v="528099"/>
    <x v="34"/>
  </r>
  <r>
    <n v="528480"/>
    <x v="902"/>
    <n v="342"/>
    <n v="528099"/>
    <x v="34"/>
  </r>
  <r>
    <n v="528501"/>
    <x v="903"/>
    <n v="1105"/>
    <n v="528099"/>
    <x v="34"/>
  </r>
  <r>
    <n v="528528"/>
    <x v="904"/>
    <n v="297"/>
    <n v="528099"/>
    <x v="34"/>
  </r>
  <r>
    <n v="528587"/>
    <x v="905"/>
    <n v="1599"/>
    <n v="528099"/>
    <x v="34"/>
  </r>
  <r>
    <n v="528609"/>
    <x v="906"/>
    <n v="1265"/>
    <n v="528099"/>
    <x v="34"/>
  </r>
  <r>
    <n v="528617"/>
    <x v="907"/>
    <n v="927"/>
    <n v="528099"/>
    <x v="34"/>
  </r>
  <r>
    <n v="528625"/>
    <x v="908"/>
    <n v="639"/>
    <n v="528099"/>
    <x v="34"/>
  </r>
  <r>
    <n v="528641"/>
    <x v="909"/>
    <n v="680"/>
    <n v="528099"/>
    <x v="34"/>
  </r>
  <r>
    <n v="543730"/>
    <x v="910"/>
    <n v="512"/>
    <n v="528099"/>
    <x v="34"/>
  </r>
  <r>
    <n v="513849"/>
    <x v="911"/>
    <n v="359"/>
    <n v="528099"/>
    <x v="34"/>
  </r>
  <r>
    <n v="528099"/>
    <x v="912"/>
    <n v="21755"/>
    <n v="528099"/>
    <x v="34"/>
  </r>
  <r>
    <n v="543845"/>
    <x v="913"/>
    <n v="702"/>
    <n v="528099"/>
    <x v="34"/>
  </r>
  <r>
    <n v="543951"/>
    <x v="914"/>
    <n v="1943"/>
    <n v="528099"/>
    <x v="34"/>
  </r>
  <r>
    <n v="544001"/>
    <x v="915"/>
    <n v="882"/>
    <n v="528099"/>
    <x v="34"/>
  </r>
  <r>
    <n v="544027"/>
    <x v="916"/>
    <n v="1020"/>
    <n v="528099"/>
    <x v="34"/>
  </r>
  <r>
    <n v="544035"/>
    <x v="917"/>
    <n v="543"/>
    <n v="528099"/>
    <x v="34"/>
  </r>
  <r>
    <n v="544043"/>
    <x v="918"/>
    <n v="355"/>
    <n v="528099"/>
    <x v="34"/>
  </r>
  <r>
    <n v="528137"/>
    <x v="919"/>
    <n v="347"/>
    <n v="543853"/>
    <x v="35"/>
  </r>
  <r>
    <n v="513857"/>
    <x v="920"/>
    <n v="205"/>
    <n v="543853"/>
    <x v="35"/>
  </r>
  <r>
    <n v="528277"/>
    <x v="921"/>
    <n v="751"/>
    <n v="543853"/>
    <x v="35"/>
  </r>
  <r>
    <n v="528307"/>
    <x v="922"/>
    <n v="272"/>
    <n v="543853"/>
    <x v="35"/>
  </r>
  <r>
    <n v="528331"/>
    <x v="923"/>
    <n v="1511"/>
    <n v="543853"/>
    <x v="35"/>
  </r>
  <r>
    <n v="528391"/>
    <x v="924"/>
    <n v="81"/>
    <n v="543853"/>
    <x v="35"/>
  </r>
  <r>
    <n v="528404"/>
    <x v="925"/>
    <n v="840"/>
    <n v="543853"/>
    <x v="35"/>
  </r>
  <r>
    <n v="528463"/>
    <x v="926"/>
    <n v="774"/>
    <n v="543853"/>
    <x v="35"/>
  </r>
  <r>
    <n v="522767"/>
    <x v="927"/>
    <n v="182"/>
    <n v="543853"/>
    <x v="35"/>
  </r>
  <r>
    <n v="528579"/>
    <x v="928"/>
    <n v="581"/>
    <n v="543853"/>
    <x v="35"/>
  </r>
  <r>
    <n v="528633"/>
    <x v="929"/>
    <n v="578"/>
    <n v="543853"/>
    <x v="35"/>
  </r>
  <r>
    <n v="528692"/>
    <x v="930"/>
    <n v="403"/>
    <n v="543853"/>
    <x v="35"/>
  </r>
  <r>
    <n v="528714"/>
    <x v="931"/>
    <n v="547"/>
    <n v="543853"/>
    <x v="35"/>
  </r>
  <r>
    <n v="523062"/>
    <x v="932"/>
    <n v="572"/>
    <n v="543853"/>
    <x v="35"/>
  </r>
  <r>
    <n v="543853"/>
    <x v="933"/>
    <n v="8272"/>
    <n v="543853"/>
    <x v="35"/>
  </r>
  <r>
    <n v="543870"/>
    <x v="934"/>
    <n v="256"/>
    <n v="543853"/>
    <x v="35"/>
  </r>
  <r>
    <n v="543888"/>
    <x v="935"/>
    <n v="514"/>
    <n v="543853"/>
    <x v="35"/>
  </r>
  <r>
    <n v="543942"/>
    <x v="936"/>
    <n v="830"/>
    <n v="543853"/>
    <x v="35"/>
  </r>
  <r>
    <n v="522635"/>
    <x v="937"/>
    <n v="478"/>
    <n v="543853"/>
    <x v="35"/>
  </r>
  <r>
    <n v="515876"/>
    <x v="938"/>
    <n v="307"/>
    <n v="515850"/>
    <x v="36"/>
  </r>
  <r>
    <n v="515884"/>
    <x v="939"/>
    <n v="104"/>
    <n v="515850"/>
    <x v="36"/>
  </r>
  <r>
    <n v="515892"/>
    <x v="940"/>
    <n v="1230"/>
    <n v="515850"/>
    <x v="36"/>
  </r>
  <r>
    <n v="515906"/>
    <x v="941"/>
    <n v="934"/>
    <n v="515850"/>
    <x v="36"/>
  </r>
  <r>
    <n v="515914"/>
    <x v="942"/>
    <n v="476"/>
    <n v="515850"/>
    <x v="36"/>
  </r>
  <r>
    <n v="515931"/>
    <x v="943"/>
    <n v="40"/>
    <n v="515850"/>
    <x v="36"/>
  </r>
  <r>
    <n v="515965"/>
    <x v="944"/>
    <n v="874"/>
    <n v="515850"/>
    <x v="36"/>
  </r>
  <r>
    <n v="515973"/>
    <x v="945"/>
    <n v="575"/>
    <n v="515850"/>
    <x v="36"/>
  </r>
  <r>
    <n v="515981"/>
    <x v="946"/>
    <n v="192"/>
    <n v="515850"/>
    <x v="36"/>
  </r>
  <r>
    <n v="516007"/>
    <x v="947"/>
    <n v="105"/>
    <n v="515850"/>
    <x v="36"/>
  </r>
  <r>
    <n v="516015"/>
    <x v="948"/>
    <n v="145"/>
    <n v="515850"/>
    <x v="36"/>
  </r>
  <r>
    <n v="516023"/>
    <x v="949"/>
    <n v="194"/>
    <n v="515850"/>
    <x v="36"/>
  </r>
  <r>
    <n v="516031"/>
    <x v="950"/>
    <n v="240"/>
    <n v="515850"/>
    <x v="36"/>
  </r>
  <r>
    <n v="516058"/>
    <x v="951"/>
    <n v="204"/>
    <n v="515850"/>
    <x v="36"/>
  </r>
  <r>
    <n v="516066"/>
    <x v="952"/>
    <n v="106"/>
    <n v="515850"/>
    <x v="36"/>
  </r>
  <r>
    <n v="516091"/>
    <x v="953"/>
    <n v="247"/>
    <n v="515850"/>
    <x v="36"/>
  </r>
  <r>
    <n v="516112"/>
    <x v="954"/>
    <n v="225"/>
    <n v="515850"/>
    <x v="36"/>
  </r>
  <r>
    <n v="516121"/>
    <x v="955"/>
    <n v="527"/>
    <n v="515850"/>
    <x v="36"/>
  </r>
  <r>
    <n v="516147"/>
    <x v="956"/>
    <n v="272"/>
    <n v="515850"/>
    <x v="36"/>
  </r>
  <r>
    <n v="516155"/>
    <x v="957"/>
    <n v="456"/>
    <n v="515850"/>
    <x v="36"/>
  </r>
  <r>
    <n v="516163"/>
    <x v="958"/>
    <n v="151"/>
    <n v="515850"/>
    <x v="36"/>
  </r>
  <r>
    <n v="516171"/>
    <x v="959"/>
    <n v="170"/>
    <n v="515850"/>
    <x v="36"/>
  </r>
  <r>
    <n v="558206"/>
    <x v="960"/>
    <n v="125"/>
    <n v="515850"/>
    <x v="36"/>
  </r>
  <r>
    <n v="516198"/>
    <x v="961"/>
    <n v="260"/>
    <n v="515850"/>
    <x v="36"/>
  </r>
  <r>
    <n v="558192"/>
    <x v="962"/>
    <n v="441"/>
    <n v="515850"/>
    <x v="36"/>
  </r>
  <r>
    <n v="516210"/>
    <x v="963"/>
    <n v="1483"/>
    <n v="515850"/>
    <x v="36"/>
  </r>
  <r>
    <n v="516228"/>
    <x v="964"/>
    <n v="333"/>
    <n v="515850"/>
    <x v="36"/>
  </r>
  <r>
    <n v="516236"/>
    <x v="965"/>
    <n v="1215"/>
    <n v="515850"/>
    <x v="36"/>
  </r>
  <r>
    <n v="516244"/>
    <x v="966"/>
    <n v="421"/>
    <n v="515850"/>
    <x v="36"/>
  </r>
  <r>
    <n v="516252"/>
    <x v="967"/>
    <n v="476"/>
    <n v="515850"/>
    <x v="36"/>
  </r>
  <r>
    <n v="516261"/>
    <x v="968"/>
    <n v="230"/>
    <n v="515850"/>
    <x v="36"/>
  </r>
  <r>
    <n v="516279"/>
    <x v="969"/>
    <n v="592"/>
    <n v="515850"/>
    <x v="36"/>
  </r>
  <r>
    <n v="516295"/>
    <x v="970"/>
    <n v="728"/>
    <n v="515850"/>
    <x v="36"/>
  </r>
  <r>
    <n v="516309"/>
    <x v="971"/>
    <n v="110"/>
    <n v="515850"/>
    <x v="36"/>
  </r>
  <r>
    <n v="516317"/>
    <x v="972"/>
    <n v="493"/>
    <n v="515850"/>
    <x v="36"/>
  </r>
  <r>
    <n v="516341"/>
    <x v="973"/>
    <n v="139"/>
    <n v="515850"/>
    <x v="36"/>
  </r>
  <r>
    <n v="516368"/>
    <x v="358"/>
    <n v="192"/>
    <n v="515850"/>
    <x v="36"/>
  </r>
  <r>
    <n v="516376"/>
    <x v="974"/>
    <n v="841"/>
    <n v="515850"/>
    <x v="36"/>
  </r>
  <r>
    <n v="516384"/>
    <x v="975"/>
    <n v="496"/>
    <n v="515850"/>
    <x v="36"/>
  </r>
  <r>
    <n v="516392"/>
    <x v="976"/>
    <n v="136"/>
    <n v="515850"/>
    <x v="36"/>
  </r>
  <r>
    <n v="516406"/>
    <x v="977"/>
    <n v="541"/>
    <n v="515850"/>
    <x v="36"/>
  </r>
  <r>
    <n v="516422"/>
    <x v="978"/>
    <n v="81"/>
    <n v="515850"/>
    <x v="36"/>
  </r>
  <r>
    <n v="516449"/>
    <x v="979"/>
    <n v="74"/>
    <n v="515850"/>
    <x v="36"/>
  </r>
  <r>
    <n v="558214"/>
    <x v="980"/>
    <n v="164"/>
    <n v="515850"/>
    <x v="36"/>
  </r>
  <r>
    <n v="516490"/>
    <x v="981"/>
    <n v="468"/>
    <n v="515850"/>
    <x v="36"/>
  </r>
  <r>
    <n v="515850"/>
    <x v="982"/>
    <n v="10069"/>
    <n v="515850"/>
    <x v="36"/>
  </r>
  <r>
    <n v="516503"/>
    <x v="983"/>
    <n v="119"/>
    <n v="515850"/>
    <x v="36"/>
  </r>
  <r>
    <n v="516511"/>
    <x v="984"/>
    <n v="177"/>
    <n v="515850"/>
    <x v="36"/>
  </r>
  <r>
    <n v="516538"/>
    <x v="985"/>
    <n v="289"/>
    <n v="515850"/>
    <x v="36"/>
  </r>
  <r>
    <n v="516546"/>
    <x v="986"/>
    <n v="599"/>
    <n v="515850"/>
    <x v="36"/>
  </r>
  <r>
    <n v="516554"/>
    <x v="987"/>
    <n v="390"/>
    <n v="515850"/>
    <x v="36"/>
  </r>
  <r>
    <n v="516562"/>
    <x v="988"/>
    <n v="138"/>
    <n v="515850"/>
    <x v="36"/>
  </r>
  <r>
    <n v="516571"/>
    <x v="989"/>
    <n v="1084"/>
    <n v="515850"/>
    <x v="36"/>
  </r>
  <r>
    <n v="544078"/>
    <x v="990"/>
    <n v="1804"/>
    <n v="544051"/>
    <x v="37"/>
  </r>
  <r>
    <n v="544086"/>
    <x v="991"/>
    <n v="491"/>
    <n v="544051"/>
    <x v="37"/>
  </r>
  <r>
    <n v="544108"/>
    <x v="992"/>
    <n v="354"/>
    <n v="544051"/>
    <x v="37"/>
  </r>
  <r>
    <n v="544116"/>
    <x v="993"/>
    <n v="2563"/>
    <n v="544051"/>
    <x v="37"/>
  </r>
  <r>
    <n v="544124"/>
    <x v="994"/>
    <n v="1242"/>
    <n v="544051"/>
    <x v="37"/>
  </r>
  <r>
    <n v="544141"/>
    <x v="995"/>
    <n v="371"/>
    <n v="544051"/>
    <x v="37"/>
  </r>
  <r>
    <n v="544159"/>
    <x v="996"/>
    <n v="679"/>
    <n v="544051"/>
    <x v="37"/>
  </r>
  <r>
    <n v="544167"/>
    <x v="997"/>
    <n v="32"/>
    <n v="544051"/>
    <x v="37"/>
  </r>
  <r>
    <n v="544175"/>
    <x v="998"/>
    <n v="1240"/>
    <n v="544051"/>
    <x v="37"/>
  </r>
  <r>
    <n v="544191"/>
    <x v="999"/>
    <n v="130"/>
    <n v="544051"/>
    <x v="37"/>
  </r>
  <r>
    <n v="544205"/>
    <x v="1000"/>
    <n v="53"/>
    <n v="544051"/>
    <x v="37"/>
  </r>
  <r>
    <n v="581674"/>
    <x v="1001"/>
    <n v="1213"/>
    <n v="544051"/>
    <x v="37"/>
  </r>
  <r>
    <n v="528731"/>
    <x v="1002"/>
    <n v="382"/>
    <n v="544051"/>
    <x v="37"/>
  </r>
  <r>
    <n v="528749"/>
    <x v="1003"/>
    <n v="190"/>
    <n v="544051"/>
    <x v="37"/>
  </r>
  <r>
    <n v="528757"/>
    <x v="1004"/>
    <n v="422"/>
    <n v="544051"/>
    <x v="37"/>
  </r>
  <r>
    <n v="528765"/>
    <x v="1005"/>
    <n v="283"/>
    <n v="544051"/>
    <x v="37"/>
  </r>
  <r>
    <n v="528773"/>
    <x v="1006"/>
    <n v="1531"/>
    <n v="544051"/>
    <x v="37"/>
  </r>
  <r>
    <n v="528781"/>
    <x v="1007"/>
    <n v="480"/>
    <n v="544051"/>
    <x v="37"/>
  </r>
  <r>
    <n v="528790"/>
    <x v="1008"/>
    <n v="461"/>
    <n v="544051"/>
    <x v="37"/>
  </r>
  <r>
    <n v="528811"/>
    <x v="30"/>
    <n v="488"/>
    <n v="544051"/>
    <x v="37"/>
  </r>
  <r>
    <n v="528820"/>
    <x v="1009"/>
    <n v="337"/>
    <n v="544051"/>
    <x v="37"/>
  </r>
  <r>
    <n v="528838"/>
    <x v="1010"/>
    <n v="415"/>
    <n v="544051"/>
    <x v="37"/>
  </r>
  <r>
    <n v="528846"/>
    <x v="1011"/>
    <n v="601"/>
    <n v="544051"/>
    <x v="37"/>
  </r>
  <r>
    <n v="528871"/>
    <x v="1012"/>
    <n v="548"/>
    <n v="544051"/>
    <x v="37"/>
  </r>
  <r>
    <n v="528889"/>
    <x v="1013"/>
    <n v="256"/>
    <n v="544051"/>
    <x v="37"/>
  </r>
  <r>
    <n v="528901"/>
    <x v="1014"/>
    <n v="1451"/>
    <n v="544051"/>
    <x v="37"/>
  </r>
  <r>
    <n v="528919"/>
    <x v="1015"/>
    <n v="1386"/>
    <n v="544051"/>
    <x v="37"/>
  </r>
  <r>
    <n v="528927"/>
    <x v="1016"/>
    <n v="357"/>
    <n v="544051"/>
    <x v="37"/>
  </r>
  <r>
    <n v="528943"/>
    <x v="1017"/>
    <n v="718"/>
    <n v="544051"/>
    <x v="37"/>
  </r>
  <r>
    <n v="529001"/>
    <x v="1018"/>
    <n v="858"/>
    <n v="544051"/>
    <x v="37"/>
  </r>
  <r>
    <n v="529044"/>
    <x v="1019"/>
    <n v="145"/>
    <n v="544051"/>
    <x v="37"/>
  </r>
  <r>
    <n v="529079"/>
    <x v="1020"/>
    <n v="656"/>
    <n v="544051"/>
    <x v="37"/>
  </r>
  <r>
    <n v="529125"/>
    <x v="1021"/>
    <n v="2297"/>
    <n v="544051"/>
    <x v="37"/>
  </r>
  <r>
    <n v="529133"/>
    <x v="1022"/>
    <n v="2382"/>
    <n v="544051"/>
    <x v="37"/>
  </r>
  <r>
    <n v="529141"/>
    <x v="1023"/>
    <n v="1306"/>
    <n v="544051"/>
    <x v="37"/>
  </r>
  <r>
    <n v="529168"/>
    <x v="1024"/>
    <n v="624"/>
    <n v="544051"/>
    <x v="37"/>
  </r>
  <r>
    <n v="529176"/>
    <x v="1025"/>
    <n v="2342"/>
    <n v="544051"/>
    <x v="37"/>
  </r>
  <r>
    <n v="529184"/>
    <x v="1026"/>
    <n v="97"/>
    <n v="544051"/>
    <x v="37"/>
  </r>
  <r>
    <n v="529192"/>
    <x v="1027"/>
    <n v="982"/>
    <n v="544051"/>
    <x v="37"/>
  </r>
  <r>
    <n v="529206"/>
    <x v="1028"/>
    <n v="107"/>
    <n v="544051"/>
    <x v="37"/>
  </r>
  <r>
    <n v="529214"/>
    <x v="1029"/>
    <n v="49"/>
    <n v="544051"/>
    <x v="37"/>
  </r>
  <r>
    <n v="529222"/>
    <x v="1030"/>
    <n v="2817"/>
    <n v="544051"/>
    <x v="37"/>
  </r>
  <r>
    <n v="544051"/>
    <x v="1031"/>
    <n v="19425"/>
    <n v="544051"/>
    <x v="37"/>
  </r>
  <r>
    <n v="529117"/>
    <x v="1032"/>
    <n v="173"/>
    <n v="544051"/>
    <x v="37"/>
  </r>
  <r>
    <n v="529265"/>
    <x v="1033"/>
    <n v="3127"/>
    <n v="544051"/>
    <x v="37"/>
  </r>
  <r>
    <n v="529290"/>
    <x v="1034"/>
    <n v="787"/>
    <n v="544051"/>
    <x v="3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á tabuľka2"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Centrum municiapality - názov správneho obvodu">
  <location ref="L1:N40" firstHeaderRow="0" firstDataRow="1" firstDataCol="1"/>
  <pivotFields count="5">
    <pivotField dataField="1" showAll="0"/>
    <pivotField axis="axisRow" showAll="0">
      <items count="1036">
        <item x="253"/>
        <item x="854"/>
        <item x="117"/>
        <item x="0"/>
        <item x="412"/>
        <item x="146"/>
        <item x="166"/>
        <item x="222"/>
        <item x="597"/>
        <item x="317"/>
        <item x="560"/>
        <item x="700"/>
        <item x="761"/>
        <item x="318"/>
        <item x="990"/>
        <item x="746"/>
        <item x="855"/>
        <item x="1"/>
        <item x="2"/>
        <item x="646"/>
        <item x="448"/>
        <item x="938"/>
        <item x="701"/>
        <item x="3"/>
        <item x="612"/>
        <item x="807"/>
        <item x="449"/>
        <item x="89"/>
        <item x="4"/>
        <item x="808"/>
        <item x="647"/>
        <item x="991"/>
        <item x="919"/>
        <item x="522"/>
        <item x="319"/>
        <item x="75"/>
        <item x="702"/>
        <item x="90"/>
        <item x="648"/>
        <item x="649"/>
        <item x="650"/>
        <item x="450"/>
        <item x="809"/>
        <item x="5"/>
        <item x="413"/>
        <item x="223"/>
        <item x="254"/>
        <item x="747"/>
        <item x="76"/>
        <item x="451"/>
        <item x="523"/>
        <item x="320"/>
        <item x="524"/>
        <item x="891"/>
        <item x="414"/>
        <item x="892"/>
        <item x="762"/>
        <item x="425"/>
        <item x="118"/>
        <item x="613"/>
        <item x="561"/>
        <item x="562"/>
        <item x="6"/>
        <item x="763"/>
        <item x="939"/>
        <item x="239"/>
        <item x="525"/>
        <item x="119"/>
        <item x="452"/>
        <item x="255"/>
        <item x="920"/>
        <item x="321"/>
        <item x="703"/>
        <item x="764"/>
        <item x="91"/>
        <item x="651"/>
        <item x="940"/>
        <item x="198"/>
        <item x="380"/>
        <item x="92"/>
        <item x="765"/>
        <item x="147"/>
        <item x="893"/>
        <item x="766"/>
        <item x="992"/>
        <item x="453"/>
        <item x="894"/>
        <item x="810"/>
        <item x="7"/>
        <item x="811"/>
        <item x="256"/>
        <item x="300"/>
        <item x="301"/>
        <item x="93"/>
        <item x="993"/>
        <item x="94"/>
        <item x="941"/>
        <item x="322"/>
        <item x="381"/>
        <item x="942"/>
        <item x="895"/>
        <item x="454"/>
        <item x="748"/>
        <item x="749"/>
        <item x="302"/>
        <item x="563"/>
        <item x="943"/>
        <item x="564"/>
        <item x="687"/>
        <item x="426"/>
        <item x="921"/>
        <item x="994"/>
        <item x="77"/>
        <item x="526"/>
        <item x="78"/>
        <item x="148"/>
        <item x="922"/>
        <item x="455"/>
        <item x="401"/>
        <item x="856"/>
        <item x="857"/>
        <item x="527"/>
        <item x="614"/>
        <item x="565"/>
        <item x="995"/>
        <item x="598"/>
        <item x="996"/>
        <item x="382"/>
        <item x="81"/>
        <item x="997"/>
        <item x="257"/>
        <item x="415"/>
        <item x="998"/>
        <item x="615"/>
        <item x="240"/>
        <item x="812"/>
        <item x="224"/>
        <item x="258"/>
        <item x="813"/>
        <item x="82"/>
        <item x="241"/>
        <item x="944"/>
        <item x="945"/>
        <item x="946"/>
        <item x="456"/>
        <item x="923"/>
        <item x="457"/>
        <item x="458"/>
        <item x="566"/>
        <item x="383"/>
        <item x="459"/>
        <item x="528"/>
        <item x="858"/>
        <item x="167"/>
        <item x="8"/>
        <item x="460"/>
        <item x="814"/>
        <item x="461"/>
        <item x="567"/>
        <item x="616"/>
        <item x="323"/>
        <item x="120"/>
        <item x="462"/>
        <item x="767"/>
        <item x="149"/>
        <item x="402"/>
        <item x="599"/>
        <item x="384"/>
        <item x="896"/>
        <item x="324"/>
        <item x="325"/>
        <item x="859"/>
        <item x="121"/>
        <item x="95"/>
        <item x="96"/>
        <item x="713"/>
        <item x="9"/>
        <item x="10"/>
        <item x="11"/>
        <item x="108"/>
        <item x="860"/>
        <item x="463"/>
        <item x="416"/>
        <item x="861"/>
        <item x="529"/>
        <item x="862"/>
        <item x="464"/>
        <item x="863"/>
        <item x="188"/>
        <item x="465"/>
        <item x="189"/>
        <item x="12"/>
        <item x="999"/>
        <item x="122"/>
        <item x="1000"/>
        <item x="947"/>
        <item x="530"/>
        <item x="83"/>
        <item x="466"/>
        <item x="704"/>
        <item x="259"/>
        <item x="768"/>
        <item x="303"/>
        <item x="385"/>
        <item x="386"/>
        <item x="97"/>
        <item x="714"/>
        <item x="260"/>
        <item x="715"/>
        <item x="568"/>
        <item x="531"/>
        <item x="13"/>
        <item x="150"/>
        <item x="705"/>
        <item x="123"/>
        <item x="326"/>
        <item x="769"/>
        <item x="688"/>
        <item x="815"/>
        <item x="327"/>
        <item x="14"/>
        <item x="109"/>
        <item x="532"/>
        <item x="1001"/>
        <item x="151"/>
        <item x="15"/>
        <item x="16"/>
        <item x="152"/>
        <item x="652"/>
        <item x="716"/>
        <item x="328"/>
        <item x="168"/>
        <item x="467"/>
        <item x="468"/>
        <item x="1002"/>
        <item x="98"/>
        <item x="199"/>
        <item x="533"/>
        <item x="653"/>
        <item x="948"/>
        <item x="949"/>
        <item x="950"/>
        <item x="469"/>
        <item x="329"/>
        <item x="470"/>
        <item x="471"/>
        <item x="387"/>
        <item x="617"/>
        <item x="618"/>
        <item x="816"/>
        <item x="17"/>
        <item x="18"/>
        <item x="200"/>
        <item x="427"/>
        <item x="472"/>
        <item x="897"/>
        <item x="717"/>
        <item x="898"/>
        <item x="388"/>
        <item x="600"/>
        <item x="169"/>
        <item x="473"/>
        <item x="474"/>
        <item x="718"/>
        <item x="534"/>
        <item x="475"/>
        <item x="864"/>
        <item x="190"/>
        <item x="201"/>
        <item x="817"/>
        <item x="654"/>
        <item x="476"/>
        <item x="19"/>
        <item x="865"/>
        <item x="719"/>
        <item x="20"/>
        <item x="655"/>
        <item x="389"/>
        <item x="770"/>
        <item x="477"/>
        <item x="951"/>
        <item x="952"/>
        <item x="866"/>
        <item x="436"/>
        <item x="202"/>
        <item x="330"/>
        <item x="656"/>
        <item x="478"/>
        <item x="924"/>
        <item x="706"/>
        <item x="535"/>
        <item x="110"/>
        <item x="569"/>
        <item x="720"/>
        <item x="570"/>
        <item x="571"/>
        <item x="771"/>
        <item x="619"/>
        <item x="479"/>
        <item x="390"/>
        <item x="21"/>
        <item x="721"/>
        <item x="572"/>
        <item x="657"/>
        <item x="1003"/>
        <item x="1004"/>
        <item x="331"/>
        <item x="22"/>
        <item x="191"/>
        <item x="261"/>
        <item x="658"/>
        <item x="480"/>
        <item x="481"/>
        <item x="689"/>
        <item x="536"/>
        <item x="332"/>
        <item x="818"/>
        <item x="203"/>
        <item x="1005"/>
        <item x="333"/>
        <item x="304"/>
        <item x="262"/>
        <item x="620"/>
        <item x="124"/>
        <item x="263"/>
        <item x="867"/>
        <item x="334"/>
        <item x="192"/>
        <item x="573"/>
        <item x="1006"/>
        <item x="722"/>
        <item x="819"/>
        <item x="925"/>
        <item x="899"/>
        <item x="900"/>
        <item x="820"/>
        <item x="417"/>
        <item x="868"/>
        <item x="204"/>
        <item x="953"/>
        <item x="1007"/>
        <item x="242"/>
        <item x="621"/>
        <item x="170"/>
        <item x="750"/>
        <item x="335"/>
        <item x="23"/>
        <item x="537"/>
        <item x="125"/>
        <item x="24"/>
        <item x="538"/>
        <item x="482"/>
        <item x="126"/>
        <item x="111"/>
        <item x="171"/>
        <item x="723"/>
        <item x="954"/>
        <item x="622"/>
        <item x="772"/>
        <item x="659"/>
        <item x="623"/>
        <item x="1008"/>
        <item x="25"/>
        <item x="483"/>
        <item x="660"/>
        <item x="127"/>
        <item x="821"/>
        <item x="661"/>
        <item x="773"/>
        <item x="707"/>
        <item x="955"/>
        <item x="601"/>
        <item x="264"/>
        <item x="539"/>
        <item x="956"/>
        <item x="26"/>
        <item x="901"/>
        <item x="774"/>
        <item x="128"/>
        <item x="822"/>
        <item x="823"/>
        <item x="824"/>
        <item x="825"/>
        <item x="869"/>
        <item x="225"/>
        <item x="484"/>
        <item x="574"/>
        <item x="540"/>
        <item x="541"/>
        <item x="336"/>
        <item x="305"/>
        <item x="602"/>
        <item x="662"/>
        <item x="724"/>
        <item x="663"/>
        <item x="775"/>
        <item x="926"/>
        <item x="575"/>
        <item x="27"/>
        <item x="28"/>
        <item x="205"/>
        <item x="428"/>
        <item x="172"/>
        <item x="776"/>
        <item x="777"/>
        <item x="29"/>
        <item x="826"/>
        <item x="542"/>
        <item x="485"/>
        <item n="Kučín" x="30"/>
        <item x="129"/>
        <item x="418"/>
        <item x="31"/>
        <item x="243"/>
        <item x="827"/>
        <item x="32"/>
        <item x="337"/>
        <item x="1009"/>
        <item x="173"/>
        <item x="403"/>
        <item x="902"/>
        <item x="725"/>
        <item x="751"/>
        <item x="624"/>
        <item x="828"/>
        <item x="130"/>
        <item x="338"/>
        <item x="903"/>
        <item x="339"/>
        <item x="726"/>
        <item x="486"/>
        <item x="265"/>
        <item x="690"/>
        <item x="340"/>
        <item x="226"/>
        <item x="33"/>
        <item x="870"/>
        <item x="871"/>
        <item x="266"/>
        <item x="957"/>
        <item x="341"/>
        <item x="727"/>
        <item x="872"/>
        <item x="873"/>
        <item x="244"/>
        <item x="874"/>
        <item x="576"/>
        <item x="34"/>
        <item x="267"/>
        <item x="487"/>
        <item x="543"/>
        <item x="728"/>
        <item x="35"/>
        <item x="36"/>
        <item x="778"/>
        <item x="729"/>
        <item x="37"/>
        <item x="268"/>
        <item x="342"/>
        <item x="437"/>
        <item x="206"/>
        <item x="269"/>
        <item x="958"/>
        <item x="404"/>
        <item x="270"/>
        <item x="131"/>
        <item x="343"/>
        <item x="904"/>
        <item x="38"/>
        <item x="39"/>
        <item x="488"/>
        <item x="271"/>
        <item x="577"/>
        <item x="132"/>
        <item x="193"/>
        <item x="691"/>
        <item x="1010"/>
        <item x="779"/>
        <item x="959"/>
        <item x="1011"/>
        <item x="692"/>
        <item x="780"/>
        <item x="752"/>
        <item x="40"/>
        <item x="344"/>
        <item x="603"/>
        <item x="927"/>
        <item x="960"/>
        <item x="79"/>
        <item x="961"/>
        <item x="429"/>
        <item x="227"/>
        <item x="753"/>
        <item x="962"/>
        <item x="730"/>
        <item x="207"/>
        <item x="112"/>
        <item x="133"/>
        <item x="345"/>
        <item x="544"/>
        <item x="489"/>
        <item x="272"/>
        <item x="153"/>
        <item x="693"/>
        <item x="134"/>
        <item x="928"/>
        <item x="731"/>
        <item x="829"/>
        <item x="294"/>
        <item x="154"/>
        <item x="306"/>
        <item x="419"/>
        <item x="1012"/>
        <item x="830"/>
        <item x="135"/>
        <item x="625"/>
        <item x="905"/>
        <item x="1013"/>
        <item x="346"/>
        <item x="781"/>
        <item x="41"/>
        <item x="273"/>
        <item x="578"/>
        <item x="782"/>
        <item x="783"/>
        <item x="430"/>
        <item x="831"/>
        <item x="208"/>
        <item x="84"/>
        <item x="113"/>
        <item x="732"/>
        <item x="963"/>
        <item x="438"/>
        <item x="391"/>
        <item x="42"/>
        <item x="392"/>
        <item x="347"/>
        <item x="784"/>
        <item x="274"/>
        <item x="964"/>
        <item x="439"/>
        <item x="440"/>
        <item x="441"/>
        <item x="442"/>
        <item x="443"/>
        <item x="275"/>
        <item x="348"/>
        <item x="307"/>
        <item x="194"/>
        <item x="43"/>
        <item x="245"/>
        <item x="965"/>
        <item x="875"/>
        <item x="99"/>
        <item x="832"/>
        <item x="785"/>
        <item x="833"/>
        <item x="44"/>
        <item x="664"/>
        <item x="545"/>
        <item x="45"/>
        <item x="665"/>
        <item x="246"/>
        <item x="733"/>
        <item x="1014"/>
        <item x="1015"/>
        <item x="834"/>
        <item x="1016"/>
        <item x="393"/>
        <item x="835"/>
        <item x="836"/>
        <item x="490"/>
        <item x="579"/>
        <item x="46"/>
        <item x="906"/>
        <item x="491"/>
        <item x="786"/>
        <item x="734"/>
        <item x="837"/>
        <item x="626"/>
        <item x="966"/>
        <item x="100"/>
        <item x="907"/>
        <item x="908"/>
        <item x="967"/>
        <item x="929"/>
        <item x="405"/>
        <item x="546"/>
        <item x="136"/>
        <item x="580"/>
        <item x="308"/>
        <item x="968"/>
        <item x="137"/>
        <item x="247"/>
        <item x="787"/>
        <item x="581"/>
        <item x="47"/>
        <item x="1017"/>
        <item x="969"/>
        <item x="492"/>
        <item x="708"/>
        <item x="666"/>
        <item x="349"/>
        <item x="406"/>
        <item x="48"/>
        <item x="627"/>
        <item x="49"/>
        <item x="667"/>
        <item x="582"/>
        <item x="694"/>
        <item x="876"/>
        <item x="431"/>
        <item x="493"/>
        <item x="547"/>
        <item x="494"/>
        <item x="350"/>
        <item x="309"/>
        <item x="276"/>
        <item x="394"/>
        <item x="604"/>
        <item x="628"/>
        <item x="420"/>
        <item x="248"/>
        <item x="155"/>
        <item x="351"/>
        <item x="629"/>
        <item x="583"/>
        <item x="395"/>
        <item x="156"/>
        <item x="352"/>
        <item x="50"/>
        <item x="157"/>
        <item x="353"/>
        <item x="548"/>
        <item x="630"/>
        <item x="277"/>
        <item x="354"/>
        <item x="788"/>
        <item x="407"/>
        <item x="735"/>
        <item x="909"/>
        <item x="278"/>
        <item x="421"/>
        <item x="174"/>
        <item x="209"/>
        <item x="668"/>
        <item x="736"/>
        <item x="279"/>
        <item x="709"/>
        <item x="228"/>
        <item x="51"/>
        <item x="280"/>
        <item x="877"/>
        <item x="584"/>
        <item x="432"/>
        <item x="710"/>
        <item x="175"/>
        <item x="669"/>
        <item x="670"/>
        <item n="Porúbka" x="52"/>
        <item x="1018"/>
        <item x="176"/>
        <item x="789"/>
        <item x="790"/>
        <item x="355"/>
        <item x="970"/>
        <item x="281"/>
        <item x="114"/>
        <item x="971"/>
        <item x="972"/>
        <item x="229"/>
        <item x="671"/>
        <item x="195"/>
        <item x="838"/>
        <item x="631"/>
        <item x="158"/>
        <item x="101"/>
        <item x="791"/>
        <item x="930"/>
        <item x="356"/>
        <item x="408"/>
        <item x="230"/>
        <item x="495"/>
        <item x="138"/>
        <item x="310"/>
        <item x="159"/>
        <item x="102"/>
        <item x="1019"/>
        <item x="196"/>
        <item x="839"/>
        <item x="357"/>
        <item x="549"/>
        <item x="210"/>
        <item x="496"/>
        <item x="282"/>
        <item x="53"/>
        <item x="878"/>
        <item x="283"/>
        <item x="177"/>
        <item x="178"/>
        <item x="179"/>
        <item x="180"/>
        <item x="585"/>
        <item x="54"/>
        <item x="85"/>
        <item x="695"/>
        <item x="160"/>
        <item x="672"/>
        <item x="586"/>
        <item x="311"/>
        <item x="396"/>
        <item x="55"/>
        <item x="444"/>
        <item x="445"/>
        <item x="879"/>
        <item x="56"/>
        <item x="497"/>
        <item x="498"/>
        <item x="499"/>
        <item x="181"/>
        <item x="500"/>
        <item x="501"/>
        <item x="550"/>
        <item x="57"/>
        <item x="312"/>
        <item x="313"/>
        <item x="551"/>
        <item x="433"/>
        <item x="182"/>
        <item x="422"/>
        <item x="840"/>
        <item x="587"/>
        <item x="552"/>
        <item x="553"/>
        <item x="1020"/>
        <item x="554"/>
        <item x="880"/>
        <item x="632"/>
        <item x="931"/>
        <item x="673"/>
        <item x="314"/>
        <item x="161"/>
        <item x="409"/>
        <item x="633"/>
        <item x="674"/>
        <item x="675"/>
        <item x="634"/>
        <item x="284"/>
        <item x="183"/>
        <item x="588"/>
        <item x="1021"/>
        <item x="184"/>
        <item x="605"/>
        <item x="1022"/>
        <item x="1023"/>
        <item x="676"/>
        <item x="973"/>
        <item x="502"/>
        <item x="358"/>
        <item x="423"/>
        <item x="424"/>
        <item x="555"/>
        <item x="446"/>
        <item x="910"/>
        <item x="881"/>
        <item x="974"/>
        <item x="162"/>
        <item x="556"/>
        <item x="932"/>
        <item x="557"/>
        <item x="558"/>
        <item x="359"/>
        <item x="503"/>
        <item x="1024"/>
        <item x="211"/>
        <item x="975"/>
        <item x="976"/>
        <item x="754"/>
        <item x="58"/>
        <item x="295"/>
        <item x="296"/>
        <item x="59"/>
        <item x="635"/>
        <item x="139"/>
        <item x="677"/>
        <item x="1025"/>
        <item x="231"/>
        <item x="792"/>
        <item x="755"/>
        <item x="212"/>
        <item x="696"/>
        <item x="697"/>
        <item x="711"/>
        <item x="249"/>
        <item x="636"/>
        <item x="637"/>
        <item x="911"/>
        <item x="606"/>
        <item x="504"/>
        <item x="285"/>
        <item x="737"/>
        <item x="360"/>
        <item x="738"/>
        <item x="793"/>
        <item x="60"/>
        <item x="61"/>
        <item x="739"/>
        <item x="213"/>
        <item x="882"/>
        <item x="86"/>
        <item x="232"/>
        <item x="361"/>
        <item x="756"/>
        <item x="977"/>
        <item x="362"/>
        <item x="363"/>
        <item x="638"/>
        <item x="841"/>
        <item x="794"/>
        <item x="505"/>
        <item x="712"/>
        <item x="140"/>
        <item x="364"/>
        <item x="978"/>
        <item x="315"/>
        <item x="740"/>
        <item x="506"/>
        <item x="507"/>
        <item x="233"/>
        <item x="678"/>
        <item x="234"/>
        <item x="62"/>
        <item x="842"/>
        <item x="843"/>
        <item x="235"/>
        <item x="741"/>
        <item x="365"/>
        <item x="795"/>
        <item x="844"/>
        <item x="63"/>
        <item x="589"/>
        <item x="410"/>
        <item x="590"/>
        <item x="845"/>
        <item x="64"/>
        <item x="103"/>
        <item x="846"/>
        <item x="104"/>
        <item x="65"/>
        <item x="105"/>
        <item x="508"/>
        <item x="509"/>
        <item x="197"/>
        <item x="639"/>
        <item x="185"/>
        <item x="510"/>
        <item x="1026"/>
        <item x="141"/>
        <item x="559"/>
        <item x="297"/>
        <item x="883"/>
        <item x="979"/>
        <item x="106"/>
        <item x="511"/>
        <item x="66"/>
        <item x="679"/>
        <item x="512"/>
        <item x="680"/>
        <item x="591"/>
        <item x="796"/>
        <item x="186"/>
        <item x="286"/>
        <item x="797"/>
        <item x="287"/>
        <item x="640"/>
        <item x="214"/>
        <item x="884"/>
        <item x="592"/>
        <item x="250"/>
        <item x="1027"/>
        <item x="1028"/>
        <item x="288"/>
        <item x="912"/>
        <item x="289"/>
        <item x="366"/>
        <item x="367"/>
        <item x="607"/>
        <item x="67"/>
        <item x="290"/>
        <item x="798"/>
        <item x="447"/>
        <item x="397"/>
        <item x="398"/>
        <item x="368"/>
        <item x="369"/>
        <item x="215"/>
        <item x="641"/>
        <item x="681"/>
        <item x="742"/>
        <item x="298"/>
        <item x="434"/>
        <item x="642"/>
        <item x="643"/>
        <item x="251"/>
        <item x="187"/>
        <item x="513"/>
        <item x="593"/>
        <item x="594"/>
        <item x="847"/>
        <item x="885"/>
        <item x="142"/>
        <item x="68"/>
        <item x="848"/>
        <item x="69"/>
        <item x="799"/>
        <item x="1029"/>
        <item x="886"/>
        <item x="514"/>
        <item x="1030"/>
        <item x="913"/>
        <item x="698"/>
        <item x="743"/>
        <item x="216"/>
        <item x="291"/>
        <item x="757"/>
        <item x="292"/>
        <item x="107"/>
        <item x="933"/>
        <item x="608"/>
        <item x="934"/>
        <item x="682"/>
        <item x="935"/>
        <item x="980"/>
        <item x="515"/>
        <item x="80"/>
        <item x="981"/>
        <item x="800"/>
        <item x="516"/>
        <item x="115"/>
        <item x="236"/>
        <item x="758"/>
        <item x="982"/>
        <item x="744"/>
        <item x="983"/>
        <item x="293"/>
        <item x="984"/>
        <item x="517"/>
        <item x="759"/>
        <item x="370"/>
        <item x="411"/>
        <item x="801"/>
        <item x="609"/>
        <item x="887"/>
        <item x="163"/>
        <item x="802"/>
        <item x="87"/>
        <item x="217"/>
        <item x="218"/>
        <item x="888"/>
        <item x="936"/>
        <item x="914"/>
        <item x="237"/>
        <item x="219"/>
        <item x="683"/>
        <item x="803"/>
        <item x="371"/>
        <item x="316"/>
        <item x="1031"/>
        <item x="372"/>
        <item x="220"/>
        <item x="985"/>
        <item x="595"/>
        <item x="373"/>
        <item x="804"/>
        <item x="849"/>
        <item x="805"/>
        <item x="850"/>
        <item x="70"/>
        <item x="684"/>
        <item x="88"/>
        <item x="71"/>
        <item x="685"/>
        <item x="686"/>
        <item x="252"/>
        <item x="745"/>
        <item x="889"/>
        <item x="806"/>
        <item x="1032"/>
        <item x="851"/>
        <item x="143"/>
        <item x="299"/>
        <item x="852"/>
        <item x="853"/>
        <item x="518"/>
        <item x="596"/>
        <item x="72"/>
        <item x="164"/>
        <item x="399"/>
        <item x="519"/>
        <item x="374"/>
        <item x="986"/>
        <item x="520"/>
        <item x="699"/>
        <item x="375"/>
        <item x="1033"/>
        <item x="238"/>
        <item x="987"/>
        <item x="376"/>
        <item x="610"/>
        <item x="644"/>
        <item x="73"/>
        <item x="377"/>
        <item x="760"/>
        <item x="915"/>
        <item x="378"/>
        <item x="611"/>
        <item x="645"/>
        <item x="916"/>
        <item x="917"/>
        <item x="937"/>
        <item x="918"/>
        <item x="74"/>
        <item x="165"/>
        <item x="435"/>
        <item x="988"/>
        <item x="116"/>
        <item x="221"/>
        <item x="1034"/>
        <item x="400"/>
        <item x="379"/>
        <item x="144"/>
        <item x="145"/>
        <item x="989"/>
        <item x="890"/>
        <item x="521"/>
        <item t="default"/>
      </items>
    </pivotField>
    <pivotField dataField="1" showAll="0"/>
    <pivotField showAll="0"/>
    <pivotField axis="axisRow" showAll="0">
      <items count="39">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t="default" sd="0"/>
      </items>
    </pivotField>
  </pivotFields>
  <rowFields count="2">
    <field x="4"/>
    <field x="1"/>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Fields count="1">
    <field x="-2"/>
  </colFields>
  <colItems count="2">
    <i>
      <x/>
    </i>
    <i i="1">
      <x v="1"/>
    </i>
  </colItems>
  <dataFields count="2">
    <dataField name="Počet obcí (správny obvod)" fld="0" subtotal="count" baseField="0" baseItem="0"/>
    <dataField name="Počet obyvateľov (max)"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hyperlink" Target="https://npmodmus.zmos.sk/download_file_f.php?id=1193191" TargetMode="External"/><Relationship Id="rId2" Type="http://schemas.openxmlformats.org/officeDocument/2006/relationships/hyperlink" Target="https://npmodmus.zmos.sk/download_file_f.php?id=1406364" TargetMode="External"/><Relationship Id="rId1" Type="http://schemas.openxmlformats.org/officeDocument/2006/relationships/hyperlink" Target="https://www.slov-lex.sk/pravne-predpisy/SK/ZZ/2008/448/20190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
  <sheetViews>
    <sheetView showGridLines="0" tabSelected="1" zoomScale="115" zoomScaleNormal="115" workbookViewId="0">
      <selection activeCell="H10" sqref="H10"/>
    </sheetView>
  </sheetViews>
  <sheetFormatPr defaultRowHeight="15" x14ac:dyDescent="0.25"/>
  <cols>
    <col min="1" max="1" width="1.85546875" customWidth="1"/>
    <col min="2" max="2" width="2.85546875" style="169" bestFit="1" customWidth="1"/>
    <col min="18" max="18" width="72.28515625" customWidth="1"/>
  </cols>
  <sheetData>
    <row r="1" spans="2:18" ht="15.75" thickBot="1" x14ac:dyDescent="0.3"/>
    <row r="2" spans="2:18" x14ac:dyDescent="0.25">
      <c r="B2" s="170"/>
      <c r="C2" s="201" t="s">
        <v>0</v>
      </c>
      <c r="D2" s="201"/>
      <c r="E2" s="162"/>
      <c r="F2" s="162"/>
      <c r="G2" s="162"/>
      <c r="H2" s="162"/>
      <c r="I2" s="162"/>
      <c r="J2" s="162"/>
      <c r="K2" s="162"/>
      <c r="L2" s="162"/>
      <c r="M2" s="162"/>
      <c r="N2" s="162"/>
      <c r="O2" s="162"/>
      <c r="P2" s="162"/>
      <c r="Q2" s="162"/>
      <c r="R2" s="163"/>
    </row>
    <row r="3" spans="2:18" x14ac:dyDescent="0.25">
      <c r="B3" s="171">
        <v>1</v>
      </c>
      <c r="C3" s="204" t="s">
        <v>1</v>
      </c>
      <c r="D3" s="204"/>
      <c r="E3" s="204"/>
      <c r="F3" s="204"/>
      <c r="G3" s="204"/>
      <c r="H3" s="204"/>
      <c r="I3" s="204"/>
      <c r="J3" s="204"/>
      <c r="K3" s="204"/>
      <c r="L3" s="204"/>
      <c r="M3" s="204"/>
      <c r="N3" s="204"/>
      <c r="O3" s="204"/>
      <c r="P3" s="204"/>
      <c r="Q3" s="204"/>
      <c r="R3" s="205"/>
    </row>
    <row r="4" spans="2:18" ht="30" customHeight="1" x14ac:dyDescent="0.25">
      <c r="B4" s="171">
        <v>2</v>
      </c>
      <c r="C4" s="202" t="s">
        <v>2</v>
      </c>
      <c r="D4" s="202"/>
      <c r="E4" s="202"/>
      <c r="F4" s="202"/>
      <c r="G4" s="202"/>
      <c r="H4" s="202"/>
      <c r="I4" s="202"/>
      <c r="J4" s="202"/>
      <c r="K4" s="202"/>
      <c r="L4" s="202"/>
      <c r="M4" s="202"/>
      <c r="N4" s="202"/>
      <c r="O4" s="202"/>
      <c r="P4" s="202"/>
      <c r="Q4" s="202"/>
      <c r="R4" s="203"/>
    </row>
    <row r="5" spans="2:18" x14ac:dyDescent="0.25">
      <c r="B5" s="171"/>
      <c r="C5" s="202" t="s">
        <v>3</v>
      </c>
      <c r="D5" s="202"/>
      <c r="E5" s="202"/>
      <c r="F5" s="202"/>
      <c r="G5" s="202"/>
      <c r="H5" s="202"/>
      <c r="I5" s="202"/>
      <c r="J5" s="202"/>
      <c r="K5" s="202"/>
      <c r="L5" s="202"/>
      <c r="M5" s="202"/>
      <c r="N5" s="202"/>
      <c r="O5" s="202"/>
      <c r="P5" s="202"/>
      <c r="Q5" s="202"/>
      <c r="R5" s="203"/>
    </row>
    <row r="6" spans="2:18" x14ac:dyDescent="0.25">
      <c r="B6" s="171">
        <v>3</v>
      </c>
      <c r="C6" s="165" t="s">
        <v>4</v>
      </c>
      <c r="D6" s="12"/>
      <c r="E6" s="12"/>
      <c r="F6" s="12"/>
      <c r="G6" s="12"/>
      <c r="H6" s="12"/>
      <c r="I6" s="12"/>
      <c r="J6" s="12"/>
      <c r="K6" s="12"/>
      <c r="L6" s="12"/>
      <c r="M6" s="12"/>
      <c r="N6" s="12"/>
      <c r="O6" s="12"/>
      <c r="P6" s="12"/>
      <c r="Q6" s="12"/>
      <c r="R6" s="164"/>
    </row>
    <row r="7" spans="2:18" x14ac:dyDescent="0.25">
      <c r="B7" s="171">
        <v>4</v>
      </c>
      <c r="C7" s="12" t="s">
        <v>5</v>
      </c>
      <c r="D7" s="12"/>
      <c r="E7" s="12"/>
      <c r="F7" s="12"/>
      <c r="G7" s="12"/>
      <c r="H7" s="12"/>
      <c r="I7" s="12"/>
      <c r="J7" s="12"/>
      <c r="K7" s="12"/>
      <c r="L7" s="12"/>
      <c r="M7" s="12"/>
      <c r="N7" s="12"/>
      <c r="O7" s="12"/>
      <c r="P7" s="12"/>
      <c r="Q7" s="12"/>
      <c r="R7" s="164"/>
    </row>
    <row r="8" spans="2:18" x14ac:dyDescent="0.25">
      <c r="B8" s="171">
        <v>5</v>
      </c>
      <c r="C8" s="202" t="s">
        <v>6</v>
      </c>
      <c r="D8" s="202"/>
      <c r="E8" s="202"/>
      <c r="F8" s="202"/>
      <c r="G8" s="202"/>
      <c r="H8" s="202"/>
      <c r="I8" s="202"/>
      <c r="J8" s="202"/>
      <c r="K8" s="202"/>
      <c r="L8" s="202"/>
      <c r="M8" s="202"/>
      <c r="N8" s="202"/>
      <c r="O8" s="202"/>
      <c r="P8" s="202"/>
      <c r="Q8" s="202"/>
      <c r="R8" s="203"/>
    </row>
    <row r="9" spans="2:18" ht="30.6" customHeight="1" x14ac:dyDescent="0.25">
      <c r="B9" s="171"/>
      <c r="C9" s="202" t="s">
        <v>7</v>
      </c>
      <c r="D9" s="202"/>
      <c r="E9" s="202"/>
      <c r="F9" s="202"/>
      <c r="G9" s="202"/>
      <c r="H9" s="202"/>
      <c r="I9" s="202"/>
      <c r="J9" s="202"/>
      <c r="K9" s="202"/>
      <c r="L9" s="202"/>
      <c r="M9" s="202"/>
      <c r="N9" s="202"/>
      <c r="O9" s="202"/>
      <c r="P9" s="202"/>
      <c r="Q9" s="202"/>
      <c r="R9" s="203"/>
    </row>
    <row r="10" spans="2:18" ht="15.75" thickBot="1" x14ac:dyDescent="0.3">
      <c r="B10" s="172">
        <v>6</v>
      </c>
      <c r="C10" s="166" t="s">
        <v>8</v>
      </c>
      <c r="D10" s="167"/>
      <c r="E10" s="167"/>
      <c r="F10" s="167"/>
      <c r="G10" s="167"/>
      <c r="H10" s="167"/>
      <c r="I10" s="167"/>
      <c r="J10" s="167"/>
      <c r="K10" s="167"/>
      <c r="L10" s="167"/>
      <c r="M10" s="167"/>
      <c r="N10" s="167"/>
      <c r="O10" s="167"/>
      <c r="P10" s="167"/>
      <c r="Q10" s="167"/>
      <c r="R10" s="168"/>
    </row>
    <row r="11" spans="2:18" ht="15.75" thickBot="1" x14ac:dyDescent="0.3"/>
    <row r="12" spans="2:18" x14ac:dyDescent="0.25">
      <c r="B12" s="170"/>
      <c r="C12" s="161" t="s">
        <v>9</v>
      </c>
      <c r="D12" s="162"/>
      <c r="E12" s="162"/>
      <c r="F12" s="162"/>
      <c r="G12" s="162"/>
      <c r="H12" s="162"/>
      <c r="I12" s="162"/>
      <c r="J12" s="162"/>
      <c r="K12" s="162"/>
      <c r="L12" s="162"/>
      <c r="M12" s="162"/>
      <c r="N12" s="162"/>
      <c r="O12" s="162"/>
      <c r="P12" s="162"/>
      <c r="Q12" s="162"/>
      <c r="R12" s="163"/>
    </row>
    <row r="13" spans="2:18" x14ac:dyDescent="0.25">
      <c r="B13" s="171">
        <v>1</v>
      </c>
      <c r="C13" s="12" t="s">
        <v>2244</v>
      </c>
      <c r="D13" s="12"/>
      <c r="E13" s="12"/>
      <c r="F13" s="12"/>
      <c r="G13" s="12"/>
      <c r="H13" s="12"/>
      <c r="I13" s="12"/>
      <c r="J13" s="12"/>
      <c r="K13" s="12"/>
      <c r="L13" s="12"/>
      <c r="M13" s="12"/>
      <c r="N13" s="12"/>
      <c r="O13" s="12"/>
      <c r="P13" s="12"/>
      <c r="Q13" s="12"/>
      <c r="R13" s="164"/>
    </row>
    <row r="14" spans="2:18" ht="28.5" customHeight="1" x14ac:dyDescent="0.25">
      <c r="B14" s="171">
        <v>2</v>
      </c>
      <c r="C14" s="202" t="s">
        <v>2245</v>
      </c>
      <c r="D14" s="202"/>
      <c r="E14" s="202"/>
      <c r="F14" s="202"/>
      <c r="G14" s="202"/>
      <c r="H14" s="202"/>
      <c r="I14" s="202"/>
      <c r="J14" s="202"/>
      <c r="K14" s="202"/>
      <c r="L14" s="202"/>
      <c r="M14" s="202"/>
      <c r="N14" s="202"/>
      <c r="O14" s="202"/>
      <c r="P14" s="202"/>
      <c r="Q14" s="202"/>
      <c r="R14" s="203"/>
    </row>
    <row r="15" spans="2:18" x14ac:dyDescent="0.25">
      <c r="B15" s="171"/>
      <c r="C15" s="12" t="s">
        <v>10</v>
      </c>
      <c r="D15" s="12"/>
      <c r="E15" s="12"/>
      <c r="F15" s="12"/>
      <c r="G15" s="12"/>
      <c r="H15" s="12"/>
      <c r="I15" s="12"/>
      <c r="J15" s="12"/>
      <c r="K15" s="12"/>
      <c r="L15" s="12"/>
      <c r="M15" s="12"/>
      <c r="N15" s="12"/>
      <c r="O15" s="12"/>
      <c r="P15" s="12"/>
      <c r="Q15" s="12"/>
      <c r="R15" s="164"/>
    </row>
    <row r="16" spans="2:18" x14ac:dyDescent="0.25">
      <c r="B16" s="171">
        <v>3</v>
      </c>
      <c r="C16" s="12" t="s">
        <v>2246</v>
      </c>
      <c r="D16" s="12"/>
      <c r="E16" s="12"/>
      <c r="F16" s="12"/>
      <c r="G16" s="12"/>
      <c r="H16" s="12"/>
      <c r="I16" s="12"/>
      <c r="J16" s="12"/>
      <c r="K16" s="12"/>
      <c r="L16" s="12"/>
      <c r="M16" s="12"/>
      <c r="N16" s="12"/>
      <c r="O16" s="12"/>
      <c r="P16" s="12"/>
      <c r="Q16" s="12"/>
      <c r="R16" s="164"/>
    </row>
    <row r="17" spans="2:18" ht="30.95" customHeight="1" x14ac:dyDescent="0.25">
      <c r="B17" s="171">
        <v>4</v>
      </c>
      <c r="C17" s="202" t="s">
        <v>11</v>
      </c>
      <c r="D17" s="202"/>
      <c r="E17" s="202"/>
      <c r="F17" s="202"/>
      <c r="G17" s="202"/>
      <c r="H17" s="202"/>
      <c r="I17" s="202"/>
      <c r="J17" s="202"/>
      <c r="K17" s="202"/>
      <c r="L17" s="202"/>
      <c r="M17" s="202"/>
      <c r="N17" s="202"/>
      <c r="O17" s="202"/>
      <c r="P17" s="202"/>
      <c r="Q17" s="202"/>
      <c r="R17" s="203"/>
    </row>
    <row r="18" spans="2:18" ht="29.1" customHeight="1" x14ac:dyDescent="0.25">
      <c r="B18" s="171">
        <v>5</v>
      </c>
      <c r="C18" s="202" t="s">
        <v>12</v>
      </c>
      <c r="D18" s="202"/>
      <c r="E18" s="202"/>
      <c r="F18" s="202"/>
      <c r="G18" s="202"/>
      <c r="H18" s="202"/>
      <c r="I18" s="202"/>
      <c r="J18" s="202"/>
      <c r="K18" s="202"/>
      <c r="L18" s="202"/>
      <c r="M18" s="202"/>
      <c r="N18" s="202"/>
      <c r="O18" s="202"/>
      <c r="P18" s="202"/>
      <c r="Q18" s="202"/>
      <c r="R18" s="203"/>
    </row>
    <row r="19" spans="2:18" ht="45.95" customHeight="1" x14ac:dyDescent="0.25">
      <c r="B19" s="171">
        <v>6</v>
      </c>
      <c r="C19" s="202" t="s">
        <v>13</v>
      </c>
      <c r="D19" s="202"/>
      <c r="E19" s="202"/>
      <c r="F19" s="202"/>
      <c r="G19" s="202"/>
      <c r="H19" s="202"/>
      <c r="I19" s="202"/>
      <c r="J19" s="202"/>
      <c r="K19" s="202"/>
      <c r="L19" s="202"/>
      <c r="M19" s="202"/>
      <c r="N19" s="202"/>
      <c r="O19" s="202"/>
      <c r="P19" s="202"/>
      <c r="Q19" s="202"/>
      <c r="R19" s="203"/>
    </row>
    <row r="20" spans="2:18" ht="31.5" customHeight="1" x14ac:dyDescent="0.25">
      <c r="B20" s="171">
        <v>7</v>
      </c>
      <c r="C20" s="202" t="s">
        <v>14</v>
      </c>
      <c r="D20" s="202"/>
      <c r="E20" s="202"/>
      <c r="F20" s="202"/>
      <c r="G20" s="202"/>
      <c r="H20" s="202"/>
      <c r="I20" s="202"/>
      <c r="J20" s="202"/>
      <c r="K20" s="202"/>
      <c r="L20" s="202"/>
      <c r="M20" s="202"/>
      <c r="N20" s="202"/>
      <c r="O20" s="202"/>
      <c r="P20" s="202"/>
      <c r="Q20" s="202"/>
      <c r="R20" s="203"/>
    </row>
    <row r="21" spans="2:18" ht="15.75" thickBot="1" x14ac:dyDescent="0.3">
      <c r="B21" s="172">
        <v>8</v>
      </c>
      <c r="C21" s="167" t="s">
        <v>2247</v>
      </c>
      <c r="D21" s="167"/>
      <c r="E21" s="167"/>
      <c r="F21" s="167"/>
      <c r="G21" s="167"/>
      <c r="H21" s="167"/>
      <c r="I21" s="167"/>
      <c r="J21" s="167"/>
      <c r="K21" s="167"/>
      <c r="L21" s="167"/>
      <c r="M21" s="167"/>
      <c r="N21" s="167"/>
      <c r="O21" s="167"/>
      <c r="P21" s="167"/>
      <c r="Q21" s="167"/>
      <c r="R21" s="168"/>
    </row>
  </sheetData>
  <mergeCells count="11">
    <mergeCell ref="C2:D2"/>
    <mergeCell ref="C18:R18"/>
    <mergeCell ref="C19:R19"/>
    <mergeCell ref="C3:R3"/>
    <mergeCell ref="C20:R20"/>
    <mergeCell ref="C4:R4"/>
    <mergeCell ref="C17:R17"/>
    <mergeCell ref="C14:R14"/>
    <mergeCell ref="C8:R8"/>
    <mergeCell ref="C9:R9"/>
    <mergeCell ref="C5:R5"/>
  </mergeCells>
  <hyperlinks>
    <hyperlink ref="C6" location="'municipality_správne obvody'!H1" display="Zoznam oprávnených sídel"/>
    <hyperlink ref="C10" location="'správne obvody stĺpce'!H1" display="Zoznam obvodov (obce spadajúce do obvodu sa objavia po rozkliknutí príslušného centr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208"/>
  <sheetViews>
    <sheetView showGridLines="0" view="pageBreakPreview" topLeftCell="I1" zoomScale="115" zoomScaleNormal="80" zoomScaleSheetLayoutView="115" workbookViewId="0">
      <pane ySplit="3" topLeftCell="A4" activePane="bottomLeft" state="frozen"/>
      <selection pane="bottomLeft" activeCell="E14" sqref="E14"/>
    </sheetView>
  </sheetViews>
  <sheetFormatPr defaultColWidth="8.85546875" defaultRowHeight="15" x14ac:dyDescent="0.25"/>
  <cols>
    <col min="1" max="1" width="2.5703125" customWidth="1"/>
    <col min="2" max="2" width="3.5703125" customWidth="1"/>
    <col min="3" max="3" width="43.140625" customWidth="1"/>
    <col min="4" max="10" width="20.5703125" customWidth="1"/>
    <col min="11" max="12" width="35.5703125" customWidth="1"/>
    <col min="13" max="23" width="20.5703125" customWidth="1"/>
    <col min="24" max="24" width="25.85546875" bestFit="1" customWidth="1"/>
    <col min="25" max="43" width="20.5703125" customWidth="1"/>
  </cols>
  <sheetData>
    <row r="1" spans="2:43" ht="27" customHeight="1" thickBot="1" x14ac:dyDescent="0.3">
      <c r="C1" s="185" t="s">
        <v>15</v>
      </c>
    </row>
    <row r="2" spans="2:43" s="27" customFormat="1" ht="27" customHeight="1" x14ac:dyDescent="0.25">
      <c r="B2" s="206" t="s">
        <v>16</v>
      </c>
      <c r="C2" s="207"/>
      <c r="D2" s="208" t="s">
        <v>17</v>
      </c>
      <c r="E2" s="46" t="s">
        <v>18</v>
      </c>
      <c r="F2" s="46" t="s">
        <v>19</v>
      </c>
      <c r="G2" s="46" t="s">
        <v>20</v>
      </c>
      <c r="H2" s="46" t="s">
        <v>21</v>
      </c>
      <c r="I2" s="46" t="s">
        <v>22</v>
      </c>
      <c r="J2" s="46" t="s">
        <v>23</v>
      </c>
      <c r="K2" s="46" t="s">
        <v>24</v>
      </c>
      <c r="L2" s="46" t="s">
        <v>25</v>
      </c>
      <c r="M2" s="46" t="s">
        <v>26</v>
      </c>
      <c r="N2" s="46" t="s">
        <v>27</v>
      </c>
      <c r="O2" s="46" t="s">
        <v>28</v>
      </c>
      <c r="P2" s="46" t="s">
        <v>29</v>
      </c>
      <c r="Q2" s="46" t="s">
        <v>30</v>
      </c>
      <c r="R2" s="47" t="s">
        <v>31</v>
      </c>
      <c r="S2" s="47" t="s">
        <v>32</v>
      </c>
      <c r="T2" s="46" t="s">
        <v>33</v>
      </c>
      <c r="U2" s="47" t="s">
        <v>34</v>
      </c>
      <c r="V2" s="47" t="s">
        <v>35</v>
      </c>
      <c r="W2" s="47" t="s">
        <v>36</v>
      </c>
      <c r="X2" s="48" t="s">
        <v>37</v>
      </c>
      <c r="Y2" s="22" t="s">
        <v>18</v>
      </c>
      <c r="Z2" s="22" t="s">
        <v>19</v>
      </c>
      <c r="AA2" s="22" t="s">
        <v>20</v>
      </c>
      <c r="AB2" s="22" t="s">
        <v>21</v>
      </c>
      <c r="AC2" s="22" t="s">
        <v>22</v>
      </c>
      <c r="AD2" s="22" t="s">
        <v>23</v>
      </c>
      <c r="AE2" s="22" t="s">
        <v>38</v>
      </c>
      <c r="AF2" s="22" t="s">
        <v>26</v>
      </c>
      <c r="AG2" s="22" t="s">
        <v>27</v>
      </c>
      <c r="AH2" s="22" t="s">
        <v>39</v>
      </c>
      <c r="AI2" s="22" t="s">
        <v>29</v>
      </c>
      <c r="AJ2" s="22" t="s">
        <v>30</v>
      </c>
      <c r="AK2" s="23" t="s">
        <v>31</v>
      </c>
      <c r="AL2" s="23" t="s">
        <v>32</v>
      </c>
      <c r="AM2" s="22" t="s">
        <v>33</v>
      </c>
      <c r="AN2" s="23" t="s">
        <v>34</v>
      </c>
      <c r="AO2" s="23" t="s">
        <v>35</v>
      </c>
      <c r="AP2" s="23" t="s">
        <v>36</v>
      </c>
      <c r="AQ2" s="24" t="s">
        <v>37</v>
      </c>
    </row>
    <row r="3" spans="2:43" s="27" customFormat="1" ht="41.45" customHeight="1" thickBot="1" x14ac:dyDescent="0.3">
      <c r="B3" s="49" t="s">
        <v>40</v>
      </c>
      <c r="C3" s="184"/>
      <c r="D3" s="209"/>
      <c r="E3" s="50" t="s">
        <v>41</v>
      </c>
      <c r="F3" s="50" t="s">
        <v>42</v>
      </c>
      <c r="G3" s="50" t="s">
        <v>43</v>
      </c>
      <c r="H3" s="50" t="s">
        <v>44</v>
      </c>
      <c r="I3" s="160" t="s">
        <v>45</v>
      </c>
      <c r="J3" s="160" t="s">
        <v>46</v>
      </c>
      <c r="K3" s="160" t="s">
        <v>47</v>
      </c>
      <c r="L3" s="160" t="s">
        <v>48</v>
      </c>
      <c r="M3" s="50" t="s">
        <v>49</v>
      </c>
      <c r="N3" s="50" t="s">
        <v>50</v>
      </c>
      <c r="O3" s="50" t="s">
        <v>51</v>
      </c>
      <c r="P3" s="183" t="s">
        <v>52</v>
      </c>
      <c r="Q3" s="50" t="s">
        <v>53</v>
      </c>
      <c r="R3" s="51" t="s">
        <v>54</v>
      </c>
      <c r="S3" s="51" t="s">
        <v>55</v>
      </c>
      <c r="T3" s="50" t="s">
        <v>56</v>
      </c>
      <c r="U3" s="51" t="s">
        <v>57</v>
      </c>
      <c r="V3" s="51" t="s">
        <v>58</v>
      </c>
      <c r="W3" s="51" t="s">
        <v>59</v>
      </c>
      <c r="X3" s="52" t="s">
        <v>60</v>
      </c>
      <c r="Y3" s="30"/>
      <c r="Z3" s="30"/>
      <c r="AA3" s="30"/>
      <c r="AB3" s="30"/>
      <c r="AC3" s="30"/>
      <c r="AD3" s="30"/>
      <c r="AE3" s="30"/>
      <c r="AF3" s="30"/>
      <c r="AG3" s="30"/>
      <c r="AH3" s="30"/>
      <c r="AI3" s="30"/>
      <c r="AJ3" s="30"/>
      <c r="AK3" s="31"/>
      <c r="AL3" s="31"/>
      <c r="AM3" s="30"/>
      <c r="AN3" s="31"/>
      <c r="AO3" s="31"/>
      <c r="AP3" s="31"/>
      <c r="AQ3" s="32"/>
    </row>
    <row r="4" spans="2:43" s="27" customFormat="1" ht="15" customHeight="1" thickBot="1" x14ac:dyDescent="0.3">
      <c r="B4" s="59" t="s">
        <v>61</v>
      </c>
      <c r="C4" s="53"/>
      <c r="D4" s="53"/>
      <c r="E4" s="41"/>
      <c r="F4" s="41"/>
      <c r="G4" s="41"/>
      <c r="H4" s="41"/>
      <c r="I4" s="41"/>
      <c r="J4" s="41"/>
      <c r="K4" s="41"/>
      <c r="L4" s="41"/>
      <c r="M4" s="41"/>
      <c r="N4" s="41"/>
      <c r="O4" s="41"/>
      <c r="P4" s="41"/>
      <c r="Q4" s="41"/>
      <c r="R4" s="54"/>
      <c r="S4" s="54"/>
      <c r="T4" s="41"/>
      <c r="U4" s="54"/>
      <c r="V4" s="54"/>
      <c r="W4" s="54"/>
      <c r="X4" s="55"/>
      <c r="Y4" s="33"/>
      <c r="Z4" s="33"/>
      <c r="AA4" s="33"/>
      <c r="AB4" s="33"/>
      <c r="AC4" s="33"/>
      <c r="AD4" s="33"/>
      <c r="AE4" s="33"/>
      <c r="AF4" s="33"/>
      <c r="AG4" s="33"/>
      <c r="AH4" s="33"/>
      <c r="AI4" s="33"/>
      <c r="AJ4" s="33"/>
      <c r="AK4" s="34"/>
      <c r="AL4" s="34"/>
      <c r="AM4" s="33"/>
      <c r="AN4" s="34"/>
      <c r="AO4" s="34"/>
      <c r="AP4" s="34"/>
      <c r="AQ4" s="35"/>
    </row>
    <row r="5" spans="2:43" x14ac:dyDescent="0.25">
      <c r="B5" s="2"/>
      <c r="C5" s="21" t="s">
        <v>62</v>
      </c>
      <c r="D5" s="58" t="s">
        <v>63</v>
      </c>
      <c r="E5" s="3"/>
      <c r="F5" s="3"/>
      <c r="G5" s="3"/>
      <c r="H5" s="3"/>
      <c r="I5" s="3"/>
      <c r="J5" s="3"/>
      <c r="K5" s="3"/>
      <c r="L5" s="3"/>
      <c r="M5" s="3"/>
      <c r="N5" s="3"/>
      <c r="O5" s="3"/>
      <c r="P5" s="3"/>
      <c r="Q5" s="3"/>
      <c r="R5" s="4"/>
      <c r="S5" s="4"/>
      <c r="T5" s="3"/>
      <c r="U5" s="4"/>
      <c r="V5" s="4"/>
      <c r="W5" s="4"/>
      <c r="X5" s="5"/>
      <c r="Y5" s="18"/>
      <c r="Z5" s="18"/>
      <c r="AA5" s="18"/>
      <c r="AB5" s="18"/>
      <c r="AC5" s="18"/>
      <c r="AD5" s="18"/>
      <c r="AE5" s="18"/>
      <c r="AF5" s="18"/>
      <c r="AG5" s="18"/>
      <c r="AH5" s="18"/>
      <c r="AI5" s="18"/>
      <c r="AJ5" s="18"/>
      <c r="AK5" s="19"/>
      <c r="AL5" s="19"/>
      <c r="AM5" s="18"/>
      <c r="AN5" s="19"/>
      <c r="AO5" s="19"/>
      <c r="AP5" s="19"/>
      <c r="AQ5" s="20"/>
    </row>
    <row r="6" spans="2:43" x14ac:dyDescent="0.25">
      <c r="B6" s="6"/>
      <c r="C6" s="39" t="s">
        <v>64</v>
      </c>
      <c r="D6" s="194" t="s">
        <v>63</v>
      </c>
      <c r="E6" s="1"/>
      <c r="F6" s="1"/>
      <c r="G6" s="1"/>
      <c r="H6" s="1"/>
      <c r="I6" s="1"/>
      <c r="J6" s="1"/>
      <c r="K6" s="1"/>
      <c r="L6" s="1"/>
      <c r="M6" s="1"/>
      <c r="N6" s="1"/>
      <c r="O6" s="1"/>
      <c r="P6" s="1"/>
      <c r="Q6" s="1"/>
      <c r="R6" s="186"/>
      <c r="S6" s="186"/>
      <c r="T6" s="1"/>
      <c r="U6" s="186"/>
      <c r="V6" s="186"/>
      <c r="W6" s="186"/>
      <c r="X6" s="187"/>
      <c r="Y6" s="18"/>
      <c r="Z6" s="18"/>
      <c r="AA6" s="18"/>
      <c r="AB6" s="18"/>
      <c r="AC6" s="18"/>
      <c r="AD6" s="18"/>
      <c r="AE6" s="18"/>
      <c r="AF6" s="18"/>
      <c r="AG6" s="18"/>
      <c r="AH6" s="18"/>
      <c r="AI6" s="18"/>
      <c r="AJ6" s="18"/>
      <c r="AK6" s="19"/>
      <c r="AL6" s="19"/>
      <c r="AM6" s="18"/>
      <c r="AN6" s="19"/>
      <c r="AO6" s="19"/>
      <c r="AP6" s="19"/>
      <c r="AQ6" s="20"/>
    </row>
    <row r="7" spans="2:43" s="9" customFormat="1" ht="15" customHeight="1" x14ac:dyDescent="0.25">
      <c r="B7" s="42"/>
      <c r="C7" s="43" t="s">
        <v>65</v>
      </c>
      <c r="D7" s="173"/>
      <c r="E7" s="173">
        <v>10</v>
      </c>
      <c r="F7" s="173">
        <v>10</v>
      </c>
      <c r="G7" s="173">
        <v>10</v>
      </c>
      <c r="H7" s="173">
        <v>10</v>
      </c>
      <c r="I7" s="173">
        <v>10</v>
      </c>
      <c r="J7" s="173">
        <v>10</v>
      </c>
      <c r="K7" s="43">
        <v>25</v>
      </c>
      <c r="L7" s="43">
        <v>16</v>
      </c>
      <c r="M7" s="174">
        <v>2</v>
      </c>
      <c r="N7" s="174">
        <v>2</v>
      </c>
      <c r="O7" s="174">
        <v>2</v>
      </c>
      <c r="P7" s="174">
        <v>2</v>
      </c>
      <c r="Q7" s="174">
        <v>2</v>
      </c>
      <c r="R7" s="174">
        <v>2</v>
      </c>
      <c r="S7" s="174">
        <v>2</v>
      </c>
      <c r="T7" s="174">
        <v>2</v>
      </c>
      <c r="U7" s="174">
        <v>2</v>
      </c>
      <c r="V7" s="174">
        <v>2</v>
      </c>
      <c r="W7" s="174">
        <v>2</v>
      </c>
      <c r="X7" s="188">
        <v>2</v>
      </c>
      <c r="Y7" s="43">
        <v>10</v>
      </c>
      <c r="Z7" s="43">
        <v>10</v>
      </c>
      <c r="AA7" s="43">
        <v>10</v>
      </c>
      <c r="AB7" s="43">
        <v>10</v>
      </c>
      <c r="AC7" s="43">
        <v>10</v>
      </c>
      <c r="AD7" s="43">
        <v>10</v>
      </c>
      <c r="AE7" s="43">
        <v>6</v>
      </c>
      <c r="AF7" s="44">
        <v>2</v>
      </c>
      <c r="AG7" s="44">
        <v>2</v>
      </c>
      <c r="AH7" s="44">
        <v>2</v>
      </c>
      <c r="AI7" s="44">
        <v>2</v>
      </c>
      <c r="AJ7" s="44">
        <v>2</v>
      </c>
      <c r="AK7" s="43">
        <v>2</v>
      </c>
      <c r="AL7" s="44">
        <v>2</v>
      </c>
      <c r="AM7" s="44">
        <v>2</v>
      </c>
      <c r="AN7" s="44">
        <v>2</v>
      </c>
      <c r="AO7" s="44">
        <v>2</v>
      </c>
      <c r="AP7" s="44">
        <v>2</v>
      </c>
      <c r="AQ7" s="45">
        <v>2</v>
      </c>
    </row>
    <row r="8" spans="2:43" s="9" customFormat="1" x14ac:dyDescent="0.25">
      <c r="B8" s="7"/>
      <c r="C8" s="8" t="s">
        <v>66</v>
      </c>
      <c r="D8" s="8">
        <f>VLOOKUP(D5,'municipality_správne obvody'!H2:J39,2,FALSE)</f>
        <v>8</v>
      </c>
      <c r="E8" s="8">
        <f t="shared" ref="E8:J8" si="0">$D$8</f>
        <v>8</v>
      </c>
      <c r="F8" s="8">
        <f t="shared" si="0"/>
        <v>8</v>
      </c>
      <c r="G8" s="8">
        <f t="shared" si="0"/>
        <v>8</v>
      </c>
      <c r="H8" s="8">
        <f t="shared" si="0"/>
        <v>8</v>
      </c>
      <c r="I8" s="8">
        <f t="shared" si="0"/>
        <v>8</v>
      </c>
      <c r="J8" s="8">
        <f t="shared" si="0"/>
        <v>8</v>
      </c>
      <c r="K8" s="8"/>
      <c r="L8" s="8"/>
      <c r="M8" s="8">
        <f t="shared" ref="M8:AQ8" si="1">$D$8</f>
        <v>8</v>
      </c>
      <c r="N8" s="8">
        <f t="shared" si="1"/>
        <v>8</v>
      </c>
      <c r="O8" s="8">
        <f t="shared" si="1"/>
        <v>8</v>
      </c>
      <c r="P8" s="8">
        <f t="shared" si="1"/>
        <v>8</v>
      </c>
      <c r="Q8" s="8">
        <f t="shared" si="1"/>
        <v>8</v>
      </c>
      <c r="R8" s="8">
        <f t="shared" si="1"/>
        <v>8</v>
      </c>
      <c r="S8" s="8">
        <f t="shared" si="1"/>
        <v>8</v>
      </c>
      <c r="T8" s="8">
        <f t="shared" si="1"/>
        <v>8</v>
      </c>
      <c r="U8" s="8">
        <f t="shared" si="1"/>
        <v>8</v>
      </c>
      <c r="V8" s="8">
        <f t="shared" si="1"/>
        <v>8</v>
      </c>
      <c r="W8" s="8">
        <f t="shared" si="1"/>
        <v>8</v>
      </c>
      <c r="X8" s="56">
        <f t="shared" si="1"/>
        <v>8</v>
      </c>
      <c r="Y8" s="13">
        <f t="shared" si="1"/>
        <v>8</v>
      </c>
      <c r="Z8" s="13">
        <f t="shared" si="1"/>
        <v>8</v>
      </c>
      <c r="AA8" s="13">
        <f t="shared" si="1"/>
        <v>8</v>
      </c>
      <c r="AB8" s="13">
        <f t="shared" si="1"/>
        <v>8</v>
      </c>
      <c r="AC8" s="13">
        <f t="shared" si="1"/>
        <v>8</v>
      </c>
      <c r="AD8" s="13">
        <f t="shared" si="1"/>
        <v>8</v>
      </c>
      <c r="AE8" s="13">
        <f t="shared" si="1"/>
        <v>8</v>
      </c>
      <c r="AF8" s="13">
        <f t="shared" si="1"/>
        <v>8</v>
      </c>
      <c r="AG8" s="13">
        <f t="shared" si="1"/>
        <v>8</v>
      </c>
      <c r="AH8" s="13">
        <f t="shared" si="1"/>
        <v>8</v>
      </c>
      <c r="AI8" s="13">
        <f t="shared" si="1"/>
        <v>8</v>
      </c>
      <c r="AJ8" s="13">
        <f t="shared" si="1"/>
        <v>8</v>
      </c>
      <c r="AK8" s="13">
        <f t="shared" si="1"/>
        <v>8</v>
      </c>
      <c r="AL8" s="13">
        <f t="shared" si="1"/>
        <v>8</v>
      </c>
      <c r="AM8" s="13">
        <f t="shared" si="1"/>
        <v>8</v>
      </c>
      <c r="AN8" s="13">
        <f t="shared" si="1"/>
        <v>8</v>
      </c>
      <c r="AO8" s="13">
        <f t="shared" si="1"/>
        <v>8</v>
      </c>
      <c r="AP8" s="13">
        <f t="shared" si="1"/>
        <v>8</v>
      </c>
      <c r="AQ8" s="13">
        <f t="shared" si="1"/>
        <v>8</v>
      </c>
    </row>
    <row r="9" spans="2:43" s="9" customFormat="1" x14ac:dyDescent="0.25">
      <c r="B9" s="7"/>
      <c r="C9" s="8" t="s">
        <v>67</v>
      </c>
      <c r="D9" s="8"/>
      <c r="E9" s="8">
        <f>COUNTA(E19:E208)</f>
        <v>8</v>
      </c>
      <c r="F9" s="8">
        <f t="shared" ref="F9:X9" si="2">COUNTA(F19:F208)</f>
        <v>8</v>
      </c>
      <c r="G9" s="8">
        <f t="shared" si="2"/>
        <v>8</v>
      </c>
      <c r="H9" s="8">
        <f t="shared" si="2"/>
        <v>0</v>
      </c>
      <c r="I9" s="8">
        <f t="shared" si="2"/>
        <v>8</v>
      </c>
      <c r="J9" s="8">
        <f t="shared" si="2"/>
        <v>0</v>
      </c>
      <c r="K9" s="8"/>
      <c r="L9" s="8"/>
      <c r="M9" s="8">
        <f t="shared" si="2"/>
        <v>8</v>
      </c>
      <c r="N9" s="8">
        <f t="shared" si="2"/>
        <v>8</v>
      </c>
      <c r="O9" s="8">
        <f t="shared" si="2"/>
        <v>8</v>
      </c>
      <c r="P9" s="8">
        <f t="shared" si="2"/>
        <v>8</v>
      </c>
      <c r="Q9" s="8">
        <f t="shared" si="2"/>
        <v>8</v>
      </c>
      <c r="R9" s="8">
        <f t="shared" si="2"/>
        <v>8</v>
      </c>
      <c r="S9" s="8">
        <f t="shared" si="2"/>
        <v>0</v>
      </c>
      <c r="T9" s="8">
        <f t="shared" si="2"/>
        <v>0</v>
      </c>
      <c r="U9" s="8">
        <f t="shared" si="2"/>
        <v>0</v>
      </c>
      <c r="V9" s="8">
        <f t="shared" si="2"/>
        <v>0</v>
      </c>
      <c r="W9" s="8">
        <f t="shared" si="2"/>
        <v>0</v>
      </c>
      <c r="X9" s="56">
        <f t="shared" si="2"/>
        <v>0</v>
      </c>
      <c r="Y9" s="13"/>
      <c r="Z9" s="13"/>
      <c r="AA9" s="13"/>
      <c r="AB9" s="13"/>
      <c r="AC9" s="13"/>
      <c r="AD9" s="13"/>
      <c r="AE9" s="13"/>
      <c r="AF9" s="13"/>
      <c r="AG9" s="13"/>
      <c r="AH9" s="13"/>
      <c r="AI9" s="13"/>
      <c r="AJ9" s="13"/>
      <c r="AK9" s="13"/>
      <c r="AL9" s="13"/>
      <c r="AM9" s="13"/>
      <c r="AN9" s="13"/>
      <c r="AO9" s="13"/>
      <c r="AP9" s="13"/>
      <c r="AQ9" s="13"/>
    </row>
    <row r="10" spans="2:43" s="15" customFormat="1" x14ac:dyDescent="0.25">
      <c r="B10" s="10"/>
      <c r="C10" s="11" t="s">
        <v>68</v>
      </c>
      <c r="D10" s="11"/>
      <c r="E10" s="11">
        <f>(E9/E8*E7)</f>
        <v>10</v>
      </c>
      <c r="F10" s="11">
        <f t="shared" ref="F10:X10" si="3">(F9/F8*F7)</f>
        <v>10</v>
      </c>
      <c r="G10" s="11">
        <f t="shared" si="3"/>
        <v>10</v>
      </c>
      <c r="H10" s="11">
        <f t="shared" si="3"/>
        <v>0</v>
      </c>
      <c r="I10" s="11">
        <f t="shared" si="3"/>
        <v>10</v>
      </c>
      <c r="J10" s="11">
        <f t="shared" si="3"/>
        <v>0</v>
      </c>
      <c r="K10" s="11">
        <f>IF(SUM(E10:J10)=60,25,0)</f>
        <v>0</v>
      </c>
      <c r="L10" s="11">
        <f>IF(D6=D5,16,0)</f>
        <v>16</v>
      </c>
      <c r="M10" s="11">
        <f>(M9/M8*M7)</f>
        <v>2</v>
      </c>
      <c r="N10" s="11">
        <f t="shared" si="3"/>
        <v>2</v>
      </c>
      <c r="O10" s="11">
        <f t="shared" si="3"/>
        <v>2</v>
      </c>
      <c r="P10" s="11">
        <f t="shared" si="3"/>
        <v>2</v>
      </c>
      <c r="Q10" s="11">
        <f t="shared" si="3"/>
        <v>2</v>
      </c>
      <c r="R10" s="11">
        <f t="shared" si="3"/>
        <v>2</v>
      </c>
      <c r="S10" s="11">
        <f t="shared" si="3"/>
        <v>0</v>
      </c>
      <c r="T10" s="11">
        <f t="shared" si="3"/>
        <v>0</v>
      </c>
      <c r="U10" s="11">
        <f t="shared" si="3"/>
        <v>0</v>
      </c>
      <c r="V10" s="11">
        <f t="shared" si="3"/>
        <v>0</v>
      </c>
      <c r="W10" s="11">
        <f t="shared" si="3"/>
        <v>0</v>
      </c>
      <c r="X10" s="57">
        <f t="shared" si="3"/>
        <v>0</v>
      </c>
      <c r="Y10" s="11"/>
      <c r="Z10" s="11"/>
      <c r="AA10" s="11"/>
      <c r="AB10" s="11"/>
      <c r="AC10" s="11"/>
      <c r="AD10" s="11"/>
      <c r="AE10" s="11"/>
      <c r="AF10" s="11"/>
      <c r="AG10" s="11"/>
      <c r="AH10" s="11"/>
      <c r="AI10" s="11"/>
      <c r="AJ10" s="11"/>
      <c r="AK10" s="11"/>
      <c r="AL10" s="11"/>
      <c r="AM10" s="11"/>
      <c r="AN10" s="11"/>
      <c r="AO10" s="11"/>
      <c r="AP10" s="11"/>
      <c r="AQ10" s="11"/>
    </row>
    <row r="11" spans="2:43" s="9" customFormat="1" x14ac:dyDescent="0.25">
      <c r="B11" s="42"/>
      <c r="C11" s="43" t="s">
        <v>69</v>
      </c>
      <c r="D11" s="43"/>
      <c r="E11" s="43">
        <v>10</v>
      </c>
      <c r="F11" s="43">
        <v>10</v>
      </c>
      <c r="G11" s="43">
        <v>10</v>
      </c>
      <c r="H11" s="43">
        <v>10</v>
      </c>
      <c r="I11" s="43">
        <v>10</v>
      </c>
      <c r="J11" s="43">
        <v>10</v>
      </c>
      <c r="K11" s="43">
        <v>25</v>
      </c>
      <c r="L11" s="43">
        <v>16</v>
      </c>
      <c r="M11" s="44">
        <v>2</v>
      </c>
      <c r="N11" s="44">
        <v>2</v>
      </c>
      <c r="O11" s="44">
        <v>2</v>
      </c>
      <c r="P11" s="44">
        <v>2</v>
      </c>
      <c r="Q11" s="44">
        <v>2</v>
      </c>
      <c r="R11" s="44">
        <v>2</v>
      </c>
      <c r="S11" s="44">
        <v>2</v>
      </c>
      <c r="T11" s="44">
        <v>2</v>
      </c>
      <c r="U11" s="44">
        <v>2</v>
      </c>
      <c r="V11" s="44">
        <v>2</v>
      </c>
      <c r="W11" s="44">
        <v>2</v>
      </c>
      <c r="X11" s="45">
        <v>2</v>
      </c>
      <c r="Y11" s="43">
        <v>10</v>
      </c>
      <c r="Z11" s="43">
        <v>10</v>
      </c>
      <c r="AA11" s="43">
        <v>10</v>
      </c>
      <c r="AB11" s="43">
        <v>10</v>
      </c>
      <c r="AC11" s="43">
        <v>10</v>
      </c>
      <c r="AD11" s="43">
        <v>10</v>
      </c>
      <c r="AE11" s="43">
        <v>6</v>
      </c>
      <c r="AF11" s="44">
        <v>2</v>
      </c>
      <c r="AG11" s="44">
        <v>2</v>
      </c>
      <c r="AH11" s="44">
        <v>2</v>
      </c>
      <c r="AI11" s="44">
        <v>2</v>
      </c>
      <c r="AJ11" s="44">
        <v>2</v>
      </c>
      <c r="AK11" s="43">
        <v>2</v>
      </c>
      <c r="AL11" s="44">
        <v>2</v>
      </c>
      <c r="AM11" s="44">
        <v>2</v>
      </c>
      <c r="AN11" s="44">
        <v>2</v>
      </c>
      <c r="AO11" s="44">
        <v>2</v>
      </c>
      <c r="AP11" s="44">
        <v>2</v>
      </c>
      <c r="AQ11" s="45">
        <v>2</v>
      </c>
    </row>
    <row r="12" spans="2:43" s="9" customFormat="1" x14ac:dyDescent="0.25">
      <c r="B12" s="7"/>
      <c r="C12" s="8" t="s">
        <v>70</v>
      </c>
      <c r="D12" s="8">
        <f>VLOOKUP(D5,'municipality_správne obvody'!H2:J39,3,FALSE)</f>
        <v>7691</v>
      </c>
      <c r="E12" s="8">
        <f>$D$12</f>
        <v>7691</v>
      </c>
      <c r="F12" s="8">
        <f t="shared" ref="F12:AQ12" si="4">$D$12</f>
        <v>7691</v>
      </c>
      <c r="G12" s="8">
        <f t="shared" si="4"/>
        <v>7691</v>
      </c>
      <c r="H12" s="8">
        <f t="shared" si="4"/>
        <v>7691</v>
      </c>
      <c r="I12" s="8">
        <f t="shared" si="4"/>
        <v>7691</v>
      </c>
      <c r="J12" s="8">
        <f t="shared" si="4"/>
        <v>7691</v>
      </c>
      <c r="K12" s="8"/>
      <c r="L12" s="8"/>
      <c r="M12" s="8">
        <f t="shared" si="4"/>
        <v>7691</v>
      </c>
      <c r="N12" s="8">
        <f t="shared" si="4"/>
        <v>7691</v>
      </c>
      <c r="O12" s="8">
        <f t="shared" si="4"/>
        <v>7691</v>
      </c>
      <c r="P12" s="8">
        <f t="shared" si="4"/>
        <v>7691</v>
      </c>
      <c r="Q12" s="8">
        <f t="shared" si="4"/>
        <v>7691</v>
      </c>
      <c r="R12" s="8">
        <f t="shared" si="4"/>
        <v>7691</v>
      </c>
      <c r="S12" s="8">
        <f t="shared" si="4"/>
        <v>7691</v>
      </c>
      <c r="T12" s="8">
        <f t="shared" si="4"/>
        <v>7691</v>
      </c>
      <c r="U12" s="8">
        <f t="shared" si="4"/>
        <v>7691</v>
      </c>
      <c r="V12" s="8">
        <f t="shared" si="4"/>
        <v>7691</v>
      </c>
      <c r="W12" s="8">
        <f t="shared" si="4"/>
        <v>7691</v>
      </c>
      <c r="X12" s="56">
        <f t="shared" si="4"/>
        <v>7691</v>
      </c>
      <c r="Y12" s="8">
        <f t="shared" si="4"/>
        <v>7691</v>
      </c>
      <c r="Z12" s="8">
        <f t="shared" si="4"/>
        <v>7691</v>
      </c>
      <c r="AA12" s="8">
        <f t="shared" si="4"/>
        <v>7691</v>
      </c>
      <c r="AB12" s="8">
        <f t="shared" si="4"/>
        <v>7691</v>
      </c>
      <c r="AC12" s="8">
        <f t="shared" si="4"/>
        <v>7691</v>
      </c>
      <c r="AD12" s="8">
        <f t="shared" si="4"/>
        <v>7691</v>
      </c>
      <c r="AE12" s="8">
        <f t="shared" si="4"/>
        <v>7691</v>
      </c>
      <c r="AF12" s="8">
        <f t="shared" si="4"/>
        <v>7691</v>
      </c>
      <c r="AG12" s="8">
        <f t="shared" si="4"/>
        <v>7691</v>
      </c>
      <c r="AH12" s="8">
        <f t="shared" si="4"/>
        <v>7691</v>
      </c>
      <c r="AI12" s="8">
        <f t="shared" si="4"/>
        <v>7691</v>
      </c>
      <c r="AJ12" s="8">
        <f t="shared" si="4"/>
        <v>7691</v>
      </c>
      <c r="AK12" s="8">
        <f t="shared" si="4"/>
        <v>7691</v>
      </c>
      <c r="AL12" s="8">
        <f t="shared" si="4"/>
        <v>7691</v>
      </c>
      <c r="AM12" s="8">
        <f t="shared" si="4"/>
        <v>7691</v>
      </c>
      <c r="AN12" s="8">
        <f t="shared" si="4"/>
        <v>7691</v>
      </c>
      <c r="AO12" s="8">
        <f t="shared" si="4"/>
        <v>7691</v>
      </c>
      <c r="AP12" s="8">
        <f t="shared" si="4"/>
        <v>7691</v>
      </c>
      <c r="AQ12" s="8">
        <f t="shared" si="4"/>
        <v>7691</v>
      </c>
    </row>
    <row r="13" spans="2:43" s="9" customFormat="1" x14ac:dyDescent="0.25">
      <c r="B13" s="7"/>
      <c r="C13" s="8" t="s">
        <v>71</v>
      </c>
      <c r="D13" s="8"/>
      <c r="E13" s="8">
        <f>Y13</f>
        <v>7691</v>
      </c>
      <c r="F13" s="8">
        <f t="shared" ref="F13:J13" si="5">Z13</f>
        <v>7691</v>
      </c>
      <c r="G13" s="8">
        <f t="shared" si="5"/>
        <v>7691</v>
      </c>
      <c r="H13" s="8">
        <f t="shared" si="5"/>
        <v>0</v>
      </c>
      <c r="I13" s="8">
        <f t="shared" si="5"/>
        <v>7691</v>
      </c>
      <c r="J13" s="8">
        <f t="shared" si="5"/>
        <v>0</v>
      </c>
      <c r="K13" s="8"/>
      <c r="L13" s="8"/>
      <c r="M13" s="8">
        <f>AF13</f>
        <v>7691</v>
      </c>
      <c r="N13" s="8">
        <f t="shared" ref="N13:X13" si="6">AG13</f>
        <v>7691</v>
      </c>
      <c r="O13" s="8">
        <f t="shared" si="6"/>
        <v>7691</v>
      </c>
      <c r="P13" s="8">
        <f t="shared" si="6"/>
        <v>7691</v>
      </c>
      <c r="Q13" s="8">
        <f t="shared" si="6"/>
        <v>7691</v>
      </c>
      <c r="R13" s="8">
        <f t="shared" si="6"/>
        <v>7691</v>
      </c>
      <c r="S13" s="8">
        <f t="shared" si="6"/>
        <v>0</v>
      </c>
      <c r="T13" s="8">
        <f t="shared" si="6"/>
        <v>0</v>
      </c>
      <c r="U13" s="8">
        <f t="shared" si="6"/>
        <v>0</v>
      </c>
      <c r="V13" s="8">
        <f t="shared" si="6"/>
        <v>0</v>
      </c>
      <c r="W13" s="8">
        <f t="shared" si="6"/>
        <v>0</v>
      </c>
      <c r="X13" s="56">
        <f t="shared" si="6"/>
        <v>0</v>
      </c>
      <c r="Y13" s="13">
        <f>SUM(Y19:Y208)</f>
        <v>7691</v>
      </c>
      <c r="Z13" s="13">
        <f t="shared" ref="Z13:AQ13" si="7">SUM(Z19:Z208)</f>
        <v>7691</v>
      </c>
      <c r="AA13" s="13">
        <f t="shared" si="7"/>
        <v>7691</v>
      </c>
      <c r="AB13" s="13">
        <f t="shared" si="7"/>
        <v>0</v>
      </c>
      <c r="AC13" s="13">
        <f t="shared" si="7"/>
        <v>7691</v>
      </c>
      <c r="AD13" s="13">
        <f t="shared" si="7"/>
        <v>0</v>
      </c>
      <c r="AE13" s="13">
        <f>SUM(AE19:AE208)</f>
        <v>0</v>
      </c>
      <c r="AF13" s="13">
        <f>SUM(AF19:AF208)</f>
        <v>7691</v>
      </c>
      <c r="AG13" s="13">
        <f t="shared" si="7"/>
        <v>7691</v>
      </c>
      <c r="AH13" s="13">
        <f t="shared" si="7"/>
        <v>7691</v>
      </c>
      <c r="AI13" s="13">
        <f t="shared" si="7"/>
        <v>7691</v>
      </c>
      <c r="AJ13" s="13">
        <f t="shared" si="7"/>
        <v>7691</v>
      </c>
      <c r="AK13" s="13">
        <f t="shared" si="7"/>
        <v>7691</v>
      </c>
      <c r="AL13" s="13">
        <f t="shared" si="7"/>
        <v>0</v>
      </c>
      <c r="AM13" s="13">
        <f t="shared" si="7"/>
        <v>0</v>
      </c>
      <c r="AN13" s="13">
        <f t="shared" si="7"/>
        <v>0</v>
      </c>
      <c r="AO13" s="13">
        <f t="shared" si="7"/>
        <v>0</v>
      </c>
      <c r="AP13" s="13">
        <f t="shared" si="7"/>
        <v>0</v>
      </c>
      <c r="AQ13" s="13">
        <f t="shared" si="7"/>
        <v>0</v>
      </c>
    </row>
    <row r="14" spans="2:43" s="15" customFormat="1" x14ac:dyDescent="0.25">
      <c r="B14" s="10"/>
      <c r="C14" s="11" t="s">
        <v>72</v>
      </c>
      <c r="D14" s="11"/>
      <c r="E14" s="11">
        <f>E13/E12*E11</f>
        <v>10</v>
      </c>
      <c r="F14" s="11">
        <f t="shared" ref="F14:X14" si="8">F13/F12*F11</f>
        <v>10</v>
      </c>
      <c r="G14" s="11">
        <f t="shared" si="8"/>
        <v>10</v>
      </c>
      <c r="H14" s="11">
        <f t="shared" si="8"/>
        <v>0</v>
      </c>
      <c r="I14" s="11">
        <f t="shared" si="8"/>
        <v>10</v>
      </c>
      <c r="J14" s="11">
        <f t="shared" si="8"/>
        <v>0</v>
      </c>
      <c r="K14" s="11">
        <f>K10</f>
        <v>0</v>
      </c>
      <c r="L14" s="11">
        <f>IF(D6=D5,16,0)</f>
        <v>16</v>
      </c>
      <c r="M14" s="11">
        <f t="shared" si="8"/>
        <v>2</v>
      </c>
      <c r="N14" s="11">
        <f t="shared" si="8"/>
        <v>2</v>
      </c>
      <c r="O14" s="11">
        <f t="shared" si="8"/>
        <v>2</v>
      </c>
      <c r="P14" s="11">
        <f t="shared" si="8"/>
        <v>2</v>
      </c>
      <c r="Q14" s="11">
        <f t="shared" si="8"/>
        <v>2</v>
      </c>
      <c r="R14" s="11">
        <f t="shared" si="8"/>
        <v>2</v>
      </c>
      <c r="S14" s="11">
        <f t="shared" si="8"/>
        <v>0</v>
      </c>
      <c r="T14" s="11">
        <f t="shared" si="8"/>
        <v>0</v>
      </c>
      <c r="U14" s="11">
        <f t="shared" si="8"/>
        <v>0</v>
      </c>
      <c r="V14" s="11">
        <f t="shared" si="8"/>
        <v>0</v>
      </c>
      <c r="W14" s="11">
        <f t="shared" si="8"/>
        <v>0</v>
      </c>
      <c r="X14" s="57">
        <f t="shared" si="8"/>
        <v>0</v>
      </c>
      <c r="Y14" s="14"/>
      <c r="Z14" s="14"/>
      <c r="AA14" s="14"/>
      <c r="AB14" s="14"/>
      <c r="AC14" s="14"/>
      <c r="AD14" s="14"/>
      <c r="AE14" s="14"/>
      <c r="AF14" s="16"/>
      <c r="AG14" s="16"/>
      <c r="AH14" s="16"/>
      <c r="AI14" s="16"/>
      <c r="AJ14" s="16"/>
      <c r="AK14" s="14"/>
      <c r="AL14" s="16"/>
      <c r="AM14" s="16"/>
      <c r="AN14" s="16"/>
      <c r="AO14" s="16"/>
      <c r="AP14" s="16"/>
      <c r="AQ14" s="17"/>
    </row>
    <row r="15" spans="2:43" s="28" customFormat="1" ht="15.75" thickBot="1" x14ac:dyDescent="0.3">
      <c r="B15" s="189"/>
      <c r="C15" s="190" t="s">
        <v>73</v>
      </c>
      <c r="D15" s="191">
        <f>SUM(E15:X15)</f>
        <v>136</v>
      </c>
      <c r="E15" s="191">
        <f>E10+E14</f>
        <v>20</v>
      </c>
      <c r="F15" s="191">
        <f t="shared" ref="F15:X15" si="9">F10+F14</f>
        <v>20</v>
      </c>
      <c r="G15" s="191">
        <f t="shared" si="9"/>
        <v>20</v>
      </c>
      <c r="H15" s="191">
        <f t="shared" si="9"/>
        <v>0</v>
      </c>
      <c r="I15" s="191">
        <f t="shared" si="9"/>
        <v>20</v>
      </c>
      <c r="J15" s="191">
        <f t="shared" si="9"/>
        <v>0</v>
      </c>
      <c r="K15" s="191">
        <f t="shared" si="9"/>
        <v>0</v>
      </c>
      <c r="L15" s="191">
        <f>L10+L14</f>
        <v>32</v>
      </c>
      <c r="M15" s="191">
        <f t="shared" si="9"/>
        <v>4</v>
      </c>
      <c r="N15" s="191">
        <f t="shared" si="9"/>
        <v>4</v>
      </c>
      <c r="O15" s="191">
        <f t="shared" si="9"/>
        <v>4</v>
      </c>
      <c r="P15" s="191">
        <f t="shared" si="9"/>
        <v>4</v>
      </c>
      <c r="Q15" s="191">
        <f t="shared" si="9"/>
        <v>4</v>
      </c>
      <c r="R15" s="191">
        <f t="shared" si="9"/>
        <v>4</v>
      </c>
      <c r="S15" s="191">
        <f t="shared" si="9"/>
        <v>0</v>
      </c>
      <c r="T15" s="191">
        <f t="shared" si="9"/>
        <v>0</v>
      </c>
      <c r="U15" s="191">
        <f t="shared" si="9"/>
        <v>0</v>
      </c>
      <c r="V15" s="191">
        <f t="shared" si="9"/>
        <v>0</v>
      </c>
      <c r="W15" s="191">
        <f t="shared" si="9"/>
        <v>0</v>
      </c>
      <c r="X15" s="192">
        <f t="shared" si="9"/>
        <v>0</v>
      </c>
      <c r="Y15" s="61"/>
      <c r="Z15" s="61"/>
      <c r="AA15" s="61"/>
      <c r="AB15" s="61"/>
      <c r="AC15" s="61"/>
      <c r="AD15" s="61"/>
      <c r="AE15" s="61"/>
      <c r="AF15" s="60"/>
      <c r="AG15" s="60"/>
      <c r="AH15" s="60"/>
      <c r="AI15" s="60"/>
      <c r="AJ15" s="60"/>
      <c r="AK15" s="61"/>
      <c r="AL15" s="60"/>
      <c r="AM15" s="60"/>
      <c r="AN15" s="60"/>
      <c r="AO15" s="60"/>
      <c r="AP15" s="60"/>
      <c r="AQ15" s="62"/>
    </row>
    <row r="16" spans="2:43" s="28" customFormat="1" x14ac:dyDescent="0.25">
      <c r="C16" s="40"/>
      <c r="D16" s="66"/>
      <c r="E16" s="66"/>
      <c r="F16" s="66"/>
      <c r="G16" s="66"/>
      <c r="H16" s="66"/>
      <c r="I16" s="66"/>
      <c r="J16" s="66"/>
      <c r="K16" s="67"/>
      <c r="L16" s="67"/>
      <c r="M16" s="66"/>
      <c r="N16" s="66"/>
      <c r="O16" s="66"/>
      <c r="P16" s="66"/>
      <c r="Q16" s="66"/>
      <c r="R16" s="66"/>
      <c r="S16" s="66"/>
      <c r="T16" s="66"/>
      <c r="U16" s="66"/>
      <c r="V16" s="66"/>
      <c r="W16" s="66"/>
      <c r="X16" s="66"/>
      <c r="Y16" s="66"/>
      <c r="Z16" s="66"/>
      <c r="AA16" s="66"/>
      <c r="AB16" s="66"/>
      <c r="AC16" s="66"/>
      <c r="AD16" s="66"/>
      <c r="AE16" s="66"/>
      <c r="AK16" s="66"/>
    </row>
    <row r="17" spans="2:43" s="28" customFormat="1" ht="15.75" thickBot="1" x14ac:dyDescent="0.3">
      <c r="B17" s="197" t="s">
        <v>74</v>
      </c>
      <c r="C17" s="198"/>
      <c r="D17" s="199"/>
      <c r="E17" s="199"/>
      <c r="F17" s="66"/>
      <c r="G17" s="66"/>
      <c r="H17" s="66"/>
      <c r="I17" s="66"/>
      <c r="J17" s="66"/>
      <c r="K17" s="67"/>
      <c r="L17" s="67"/>
      <c r="M17" s="66"/>
      <c r="N17" s="66"/>
      <c r="O17" s="66"/>
      <c r="P17" s="66"/>
      <c r="Q17" s="66"/>
      <c r="R17" s="66"/>
      <c r="S17" s="66"/>
      <c r="T17" s="66"/>
      <c r="U17" s="66"/>
      <c r="V17" s="66"/>
      <c r="W17" s="66"/>
      <c r="X17" s="66"/>
      <c r="Y17" s="66"/>
      <c r="Z17" s="66"/>
      <c r="AA17" s="66"/>
      <c r="AB17" s="66"/>
      <c r="AC17" s="66"/>
      <c r="AD17" s="66"/>
      <c r="AE17" s="66"/>
      <c r="AK17" s="66"/>
    </row>
    <row r="18" spans="2:43" s="39" customFormat="1" ht="30" customHeight="1" thickBot="1" x14ac:dyDescent="0.3">
      <c r="B18" s="196"/>
      <c r="C18" s="195" t="s">
        <v>75</v>
      </c>
      <c r="D18" s="195" t="s">
        <v>76</v>
      </c>
      <c r="E18" s="195" t="s">
        <v>18</v>
      </c>
      <c r="F18" s="36" t="s">
        <v>19</v>
      </c>
      <c r="G18" s="36" t="s">
        <v>20</v>
      </c>
      <c r="H18" s="36" t="s">
        <v>21</v>
      </c>
      <c r="I18" s="36" t="s">
        <v>22</v>
      </c>
      <c r="J18" s="36" t="s">
        <v>23</v>
      </c>
      <c r="K18" s="36" t="s">
        <v>77</v>
      </c>
      <c r="L18" s="36" t="s">
        <v>25</v>
      </c>
      <c r="M18" s="36" t="s">
        <v>26</v>
      </c>
      <c r="N18" s="36" t="s">
        <v>27</v>
      </c>
      <c r="O18" s="36" t="s">
        <v>39</v>
      </c>
      <c r="P18" s="36" t="s">
        <v>29</v>
      </c>
      <c r="Q18" s="36" t="s">
        <v>30</v>
      </c>
      <c r="R18" s="37" t="s">
        <v>31</v>
      </c>
      <c r="S18" s="37" t="s">
        <v>32</v>
      </c>
      <c r="T18" s="36" t="s">
        <v>33</v>
      </c>
      <c r="U18" s="37" t="s">
        <v>34</v>
      </c>
      <c r="V18" s="37" t="s">
        <v>35</v>
      </c>
      <c r="W18" s="37" t="s">
        <v>36</v>
      </c>
      <c r="X18" s="38" t="s">
        <v>37</v>
      </c>
      <c r="Y18" s="63" t="s">
        <v>18</v>
      </c>
      <c r="Z18" s="63" t="s">
        <v>19</v>
      </c>
      <c r="AA18" s="63" t="s">
        <v>20</v>
      </c>
      <c r="AB18" s="63" t="s">
        <v>21</v>
      </c>
      <c r="AC18" s="63" t="s">
        <v>22</v>
      </c>
      <c r="AD18" s="63" t="s">
        <v>23</v>
      </c>
      <c r="AE18" s="63" t="s">
        <v>77</v>
      </c>
      <c r="AF18" s="63" t="s">
        <v>26</v>
      </c>
      <c r="AG18" s="63" t="s">
        <v>27</v>
      </c>
      <c r="AH18" s="63" t="s">
        <v>39</v>
      </c>
      <c r="AI18" s="63" t="s">
        <v>29</v>
      </c>
      <c r="AJ18" s="63" t="s">
        <v>30</v>
      </c>
      <c r="AK18" s="64" t="s">
        <v>31</v>
      </c>
      <c r="AL18" s="64" t="s">
        <v>32</v>
      </c>
      <c r="AM18" s="63" t="s">
        <v>33</v>
      </c>
      <c r="AN18" s="64" t="s">
        <v>34</v>
      </c>
      <c r="AO18" s="64" t="s">
        <v>35</v>
      </c>
      <c r="AP18" s="64" t="s">
        <v>36</v>
      </c>
      <c r="AQ18" s="65" t="s">
        <v>37</v>
      </c>
    </row>
    <row r="19" spans="2:43" x14ac:dyDescent="0.25">
      <c r="B19" s="6"/>
      <c r="C19" s="29" t="str">
        <f>INDEX('správne obvody stĺpce'!A1:AL1,,MATCH('Hárok na vyplnenie'!$D$5,'správne obvody stĺpce'!$A$1:$AL$1,0))</f>
        <v>Dobšiná</v>
      </c>
      <c r="D19" s="1">
        <f>IFERROR(VLOOKUP(C19,'municipality_správne obvody'!$Q$1:$R$39,2,FALSE),"")</f>
        <v>4801</v>
      </c>
      <c r="E19" s="29">
        <v>1</v>
      </c>
      <c r="F19" s="29">
        <v>1</v>
      </c>
      <c r="G19" s="29">
        <v>1</v>
      </c>
      <c r="H19" s="29"/>
      <c r="I19" s="29">
        <v>1</v>
      </c>
      <c r="J19" s="29"/>
      <c r="K19" s="68"/>
      <c r="L19" s="68"/>
      <c r="M19" s="29">
        <v>1</v>
      </c>
      <c r="N19" s="29">
        <v>1</v>
      </c>
      <c r="O19" s="29">
        <v>1</v>
      </c>
      <c r="P19" s="29">
        <v>1</v>
      </c>
      <c r="Q19" s="29">
        <v>1</v>
      </c>
      <c r="R19" s="29">
        <v>1</v>
      </c>
      <c r="S19" s="29"/>
      <c r="T19" s="29"/>
      <c r="U19" s="29"/>
      <c r="V19" s="29"/>
      <c r="W19" s="29"/>
      <c r="X19" s="29"/>
      <c r="Y19" s="18">
        <f t="shared" ref="Y19:Y82" si="10">IFERROR(E19*$D19,0)</f>
        <v>4801</v>
      </c>
      <c r="Z19" s="18">
        <f t="shared" ref="Z19:Z82" si="11">IFERROR(F19*$D19,0)</f>
        <v>4801</v>
      </c>
      <c r="AA19" s="18">
        <f t="shared" ref="AA19:AA82" si="12">IFERROR(G19*$D19,0)</f>
        <v>4801</v>
      </c>
      <c r="AB19" s="18">
        <f t="shared" ref="AB19:AB82" si="13">IFERROR(H19*$D19,0)</f>
        <v>0</v>
      </c>
      <c r="AC19" s="18">
        <f>IFERROR(I19*$D19,0)</f>
        <v>4801</v>
      </c>
      <c r="AD19" s="18">
        <f>IFERROR(J19*$D19,0)</f>
        <v>0</v>
      </c>
      <c r="AE19" s="18">
        <f>IFERROR(K19*$D19,0)</f>
        <v>0</v>
      </c>
      <c r="AF19" s="18">
        <f t="shared" ref="AF19:AQ34" si="14">IFERROR(M19*$D19,0)</f>
        <v>4801</v>
      </c>
      <c r="AG19" s="18">
        <f t="shared" si="14"/>
        <v>4801</v>
      </c>
      <c r="AH19" s="18">
        <f t="shared" si="14"/>
        <v>4801</v>
      </c>
      <c r="AI19" s="18">
        <f t="shared" si="14"/>
        <v>4801</v>
      </c>
      <c r="AJ19" s="18">
        <f t="shared" si="14"/>
        <v>4801</v>
      </c>
      <c r="AK19" s="18">
        <f t="shared" si="14"/>
        <v>4801</v>
      </c>
      <c r="AL19" s="18">
        <f t="shared" si="14"/>
        <v>0</v>
      </c>
      <c r="AM19" s="18">
        <f t="shared" si="14"/>
        <v>0</v>
      </c>
      <c r="AN19" s="18">
        <f t="shared" si="14"/>
        <v>0</v>
      </c>
      <c r="AO19" s="18">
        <f>IFERROR(V19*$D19,0)</f>
        <v>0</v>
      </c>
      <c r="AP19" s="18">
        <f t="shared" si="14"/>
        <v>0</v>
      </c>
      <c r="AQ19" s="18">
        <f t="shared" si="14"/>
        <v>0</v>
      </c>
    </row>
    <row r="20" spans="2:43" x14ac:dyDescent="0.25">
      <c r="B20" s="6"/>
      <c r="C20" s="29" t="str">
        <f>INDEX('správne obvody stĺpce'!A3:AL3,,MATCH('Hárok na vyplnenie'!$D$5,'správne obvody stĺpce'!$A$1:$AL$1,0))</f>
        <v>Dedinky</v>
      </c>
      <c r="D20" s="1">
        <f>IFERROR(VLOOKUP(C20,'municipality_správne obvody'!$B$1:$C$1050,2,FALSE),"")</f>
        <v>208</v>
      </c>
      <c r="E20" s="29">
        <v>1</v>
      </c>
      <c r="F20" s="29">
        <v>1</v>
      </c>
      <c r="G20" s="29">
        <v>1</v>
      </c>
      <c r="H20" s="29"/>
      <c r="I20" s="29">
        <v>1</v>
      </c>
      <c r="J20" s="29"/>
      <c r="K20" s="68"/>
      <c r="L20" s="68"/>
      <c r="M20" s="29">
        <v>1</v>
      </c>
      <c r="N20" s="29">
        <v>1</v>
      </c>
      <c r="O20" s="29">
        <v>1</v>
      </c>
      <c r="P20" s="29">
        <v>1</v>
      </c>
      <c r="Q20" s="29">
        <v>1</v>
      </c>
      <c r="R20" s="29">
        <v>1</v>
      </c>
      <c r="S20" s="29"/>
      <c r="T20" s="29"/>
      <c r="U20" s="29"/>
      <c r="V20" s="29"/>
      <c r="W20" s="29"/>
      <c r="X20" s="29"/>
      <c r="Y20" s="18">
        <f t="shared" si="10"/>
        <v>208</v>
      </c>
      <c r="Z20" s="18">
        <f t="shared" si="11"/>
        <v>208</v>
      </c>
      <c r="AA20" s="18">
        <f t="shared" si="12"/>
        <v>208</v>
      </c>
      <c r="AB20" s="18">
        <f t="shared" si="13"/>
        <v>0</v>
      </c>
      <c r="AC20" s="18">
        <f t="shared" ref="AC20:AC58" si="15">IFERROR(I20*$D20,0)</f>
        <v>208</v>
      </c>
      <c r="AD20" s="18">
        <f t="shared" ref="AD20:AD58" si="16">IFERROR(J20*$D20,0)</f>
        <v>0</v>
      </c>
      <c r="AE20" s="18">
        <f t="shared" ref="AE20:AE58" si="17">IFERROR(K20*$D20,0)</f>
        <v>0</v>
      </c>
      <c r="AF20" s="18">
        <f t="shared" ref="AF20:AF58" si="18">IFERROR(M20*$D20,0)</f>
        <v>208</v>
      </c>
      <c r="AG20" s="18">
        <f t="shared" ref="AG20:AG58" si="19">IFERROR(N20*$D20,0)</f>
        <v>208</v>
      </c>
      <c r="AH20" s="18">
        <f t="shared" ref="AH20:AH58" si="20">IFERROR(O20*$D20,0)</f>
        <v>208</v>
      </c>
      <c r="AI20" s="18">
        <f t="shared" ref="AI20:AI58" si="21">IFERROR(P20*$D20,0)</f>
        <v>208</v>
      </c>
      <c r="AJ20" s="18">
        <f t="shared" ref="AJ20:AJ58" si="22">IFERROR(Q20*$D20,0)</f>
        <v>208</v>
      </c>
      <c r="AK20" s="18">
        <f t="shared" ref="AK20:AK58" si="23">IFERROR(R20*$D20,0)</f>
        <v>208</v>
      </c>
      <c r="AL20" s="18">
        <f t="shared" ref="AL20:AL58" si="24">IFERROR(S20*$D20,0)</f>
        <v>0</v>
      </c>
      <c r="AM20" s="18">
        <f t="shared" ref="AM20:AM58" si="25">IFERROR(T20*$D20,0)</f>
        <v>0</v>
      </c>
      <c r="AN20" s="18">
        <f t="shared" ref="AN20:AN58" si="26">IFERROR(U20*$D20,0)</f>
        <v>0</v>
      </c>
      <c r="AO20" s="18">
        <f t="shared" ref="AO20:AO58" si="27">IFERROR(V20*$D20,0)</f>
        <v>0</v>
      </c>
      <c r="AP20" s="18">
        <f t="shared" si="14"/>
        <v>0</v>
      </c>
      <c r="AQ20" s="18">
        <f t="shared" si="14"/>
        <v>0</v>
      </c>
    </row>
    <row r="21" spans="2:43" x14ac:dyDescent="0.25">
      <c r="B21" s="6"/>
      <c r="C21" s="29" t="str">
        <f>INDEX('správne obvody stĺpce'!A4:AL4,,MATCH('Hárok na vyplnenie'!$D$5,'správne obvody stĺpce'!$A$1:$AL$1,0))</f>
        <v>Gočovo</v>
      </c>
      <c r="D21" s="1">
        <f>IFERROR(VLOOKUP(C21,'municipality_správne obvody'!$B$1:$C$1050,2,FALSE),"")</f>
        <v>280</v>
      </c>
      <c r="E21" s="29">
        <v>1</v>
      </c>
      <c r="F21" s="29">
        <v>1</v>
      </c>
      <c r="G21" s="29">
        <v>1</v>
      </c>
      <c r="H21" s="29"/>
      <c r="I21" s="29">
        <v>1</v>
      </c>
      <c r="J21" s="29"/>
      <c r="K21" s="69"/>
      <c r="L21" s="69"/>
      <c r="M21" s="29">
        <v>1</v>
      </c>
      <c r="N21" s="29">
        <v>1</v>
      </c>
      <c r="O21" s="29">
        <v>1</v>
      </c>
      <c r="P21" s="29">
        <v>1</v>
      </c>
      <c r="Q21" s="29">
        <v>1</v>
      </c>
      <c r="R21" s="29">
        <v>1</v>
      </c>
      <c r="S21" s="29"/>
      <c r="T21" s="29"/>
      <c r="U21" s="29"/>
      <c r="V21" s="29"/>
      <c r="W21" s="29"/>
      <c r="X21" s="29"/>
      <c r="Y21" s="18">
        <f t="shared" si="10"/>
        <v>280</v>
      </c>
      <c r="Z21" s="18">
        <f t="shared" si="11"/>
        <v>280</v>
      </c>
      <c r="AA21" s="18">
        <f t="shared" si="12"/>
        <v>280</v>
      </c>
      <c r="AB21" s="18">
        <f t="shared" si="13"/>
        <v>0</v>
      </c>
      <c r="AC21" s="18">
        <f t="shared" si="15"/>
        <v>280</v>
      </c>
      <c r="AD21" s="18">
        <f t="shared" si="16"/>
        <v>0</v>
      </c>
      <c r="AE21" s="18">
        <f t="shared" si="17"/>
        <v>0</v>
      </c>
      <c r="AF21" s="18">
        <f t="shared" si="18"/>
        <v>280</v>
      </c>
      <c r="AG21" s="18">
        <f t="shared" si="19"/>
        <v>280</v>
      </c>
      <c r="AH21" s="18">
        <f t="shared" si="20"/>
        <v>280</v>
      </c>
      <c r="AI21" s="18">
        <f t="shared" si="21"/>
        <v>280</v>
      </c>
      <c r="AJ21" s="18">
        <f t="shared" si="22"/>
        <v>280</v>
      </c>
      <c r="AK21" s="18">
        <f t="shared" si="23"/>
        <v>280</v>
      </c>
      <c r="AL21" s="18">
        <f t="shared" si="24"/>
        <v>0</v>
      </c>
      <c r="AM21" s="18">
        <f t="shared" si="25"/>
        <v>0</v>
      </c>
      <c r="AN21" s="18">
        <f t="shared" si="26"/>
        <v>0</v>
      </c>
      <c r="AO21" s="18">
        <f t="shared" si="27"/>
        <v>0</v>
      </c>
      <c r="AP21" s="18">
        <f t="shared" si="14"/>
        <v>0</v>
      </c>
      <c r="AQ21" s="18">
        <f t="shared" si="14"/>
        <v>0</v>
      </c>
    </row>
    <row r="22" spans="2:43" x14ac:dyDescent="0.25">
      <c r="B22" s="6"/>
      <c r="C22" s="29" t="str">
        <f>INDEX('správne obvody stĺpce'!A5:AL5,,MATCH('Hárok na vyplnenie'!$D$5,'správne obvody stĺpce'!$A$1:$AL$1,0))</f>
        <v>Mlynky</v>
      </c>
      <c r="D22" s="1">
        <f>IFERROR(VLOOKUP(C22,'municipality_správne obvody'!$B$1:$C$1050,2,FALSE),"")</f>
        <v>471</v>
      </c>
      <c r="E22" s="29">
        <v>1</v>
      </c>
      <c r="F22" s="29">
        <v>1</v>
      </c>
      <c r="G22" s="29">
        <v>1</v>
      </c>
      <c r="H22" s="29"/>
      <c r="I22" s="29">
        <v>1</v>
      </c>
      <c r="J22" s="29"/>
      <c r="K22" s="69"/>
      <c r="L22" s="69"/>
      <c r="M22" s="29">
        <v>1</v>
      </c>
      <c r="N22" s="29">
        <v>1</v>
      </c>
      <c r="O22" s="29">
        <v>1</v>
      </c>
      <c r="P22" s="29">
        <v>1</v>
      </c>
      <c r="Q22" s="29">
        <v>1</v>
      </c>
      <c r="R22" s="29">
        <v>1</v>
      </c>
      <c r="S22" s="29"/>
      <c r="T22" s="29"/>
      <c r="U22" s="29"/>
      <c r="V22" s="29"/>
      <c r="W22" s="29"/>
      <c r="X22" s="29"/>
      <c r="Y22" s="18">
        <f t="shared" si="10"/>
        <v>471</v>
      </c>
      <c r="Z22" s="18">
        <f t="shared" si="11"/>
        <v>471</v>
      </c>
      <c r="AA22" s="18">
        <f t="shared" si="12"/>
        <v>471</v>
      </c>
      <c r="AB22" s="18">
        <f t="shared" si="13"/>
        <v>0</v>
      </c>
      <c r="AC22" s="18">
        <f t="shared" si="15"/>
        <v>471</v>
      </c>
      <c r="AD22" s="18">
        <f t="shared" si="16"/>
        <v>0</v>
      </c>
      <c r="AE22" s="18">
        <f t="shared" si="17"/>
        <v>0</v>
      </c>
      <c r="AF22" s="18">
        <f t="shared" si="18"/>
        <v>471</v>
      </c>
      <c r="AG22" s="18">
        <f t="shared" si="19"/>
        <v>471</v>
      </c>
      <c r="AH22" s="18">
        <f t="shared" si="20"/>
        <v>471</v>
      </c>
      <c r="AI22" s="18">
        <f t="shared" si="21"/>
        <v>471</v>
      </c>
      <c r="AJ22" s="18">
        <f t="shared" si="22"/>
        <v>471</v>
      </c>
      <c r="AK22" s="18">
        <f t="shared" si="23"/>
        <v>471</v>
      </c>
      <c r="AL22" s="18">
        <f t="shared" si="24"/>
        <v>0</v>
      </c>
      <c r="AM22" s="18">
        <f t="shared" si="25"/>
        <v>0</v>
      </c>
      <c r="AN22" s="18">
        <f t="shared" si="26"/>
        <v>0</v>
      </c>
      <c r="AO22" s="18">
        <f t="shared" si="27"/>
        <v>0</v>
      </c>
      <c r="AP22" s="18">
        <f t="shared" si="14"/>
        <v>0</v>
      </c>
      <c r="AQ22" s="18">
        <f t="shared" si="14"/>
        <v>0</v>
      </c>
    </row>
    <row r="23" spans="2:43" x14ac:dyDescent="0.25">
      <c r="B23" s="6"/>
      <c r="C23" s="29" t="str">
        <f>INDEX('správne obvody stĺpce'!A6:AL6,,MATCH('Hárok na vyplnenie'!$D$5,'správne obvody stĺpce'!$A$1:$AL$1,0))</f>
        <v>Rejdová</v>
      </c>
      <c r="D23" s="1">
        <f>IFERROR(VLOOKUP(C23,'municipality_správne obvody'!$B$1:$C$1050,2,FALSE),"")</f>
        <v>705</v>
      </c>
      <c r="E23" s="29">
        <v>1</v>
      </c>
      <c r="F23" s="29">
        <v>1</v>
      </c>
      <c r="G23" s="29">
        <v>1</v>
      </c>
      <c r="H23" s="29"/>
      <c r="I23" s="29">
        <v>1</v>
      </c>
      <c r="J23" s="29"/>
      <c r="K23" s="69"/>
      <c r="L23" s="69"/>
      <c r="M23" s="29">
        <v>1</v>
      </c>
      <c r="N23" s="29">
        <v>1</v>
      </c>
      <c r="O23" s="29">
        <v>1</v>
      </c>
      <c r="P23" s="29">
        <v>1</v>
      </c>
      <c r="Q23" s="29">
        <v>1</v>
      </c>
      <c r="R23" s="29">
        <v>1</v>
      </c>
      <c r="S23" s="29"/>
      <c r="T23" s="29"/>
      <c r="U23" s="29"/>
      <c r="V23" s="29"/>
      <c r="W23" s="29"/>
      <c r="X23" s="29"/>
      <c r="Y23" s="18">
        <f t="shared" si="10"/>
        <v>705</v>
      </c>
      <c r="Z23" s="18">
        <f t="shared" si="11"/>
        <v>705</v>
      </c>
      <c r="AA23" s="18">
        <f t="shared" si="12"/>
        <v>705</v>
      </c>
      <c r="AB23" s="18">
        <f t="shared" si="13"/>
        <v>0</v>
      </c>
      <c r="AC23" s="18">
        <f t="shared" si="15"/>
        <v>705</v>
      </c>
      <c r="AD23" s="18">
        <f t="shared" si="16"/>
        <v>0</v>
      </c>
      <c r="AE23" s="18">
        <f t="shared" si="17"/>
        <v>0</v>
      </c>
      <c r="AF23" s="18">
        <f t="shared" si="18"/>
        <v>705</v>
      </c>
      <c r="AG23" s="18">
        <f t="shared" si="19"/>
        <v>705</v>
      </c>
      <c r="AH23" s="18">
        <f t="shared" si="20"/>
        <v>705</v>
      </c>
      <c r="AI23" s="18">
        <f t="shared" si="21"/>
        <v>705</v>
      </c>
      <c r="AJ23" s="18">
        <f t="shared" si="22"/>
        <v>705</v>
      </c>
      <c r="AK23" s="18">
        <f t="shared" si="23"/>
        <v>705</v>
      </c>
      <c r="AL23" s="18">
        <f t="shared" si="24"/>
        <v>0</v>
      </c>
      <c r="AM23" s="18">
        <f t="shared" si="25"/>
        <v>0</v>
      </c>
      <c r="AN23" s="18">
        <f t="shared" si="26"/>
        <v>0</v>
      </c>
      <c r="AO23" s="18">
        <f t="shared" si="27"/>
        <v>0</v>
      </c>
      <c r="AP23" s="18">
        <f t="shared" si="14"/>
        <v>0</v>
      </c>
      <c r="AQ23" s="18">
        <f t="shared" si="14"/>
        <v>0</v>
      </c>
    </row>
    <row r="24" spans="2:43" x14ac:dyDescent="0.25">
      <c r="B24" s="6"/>
      <c r="C24" s="29" t="str">
        <f>INDEX('správne obvody stĺpce'!A7:AL7,,MATCH('Hárok na vyplnenie'!$D$5,'správne obvody stĺpce'!$A$1:$AL$1,0))</f>
        <v>Stratená</v>
      </c>
      <c r="D24" s="1">
        <f>IFERROR(VLOOKUP(C24,'municipality_správne obvody'!$B$1:$C$1050,2,FALSE),"")</f>
        <v>108</v>
      </c>
      <c r="E24" s="29">
        <v>1</v>
      </c>
      <c r="F24" s="29">
        <v>1</v>
      </c>
      <c r="G24" s="29">
        <v>1</v>
      </c>
      <c r="H24" s="29"/>
      <c r="I24" s="29">
        <v>1</v>
      </c>
      <c r="J24" s="29"/>
      <c r="K24" s="69"/>
      <c r="L24" s="69"/>
      <c r="M24" s="29">
        <v>1</v>
      </c>
      <c r="N24" s="29">
        <v>1</v>
      </c>
      <c r="O24" s="29">
        <v>1</v>
      </c>
      <c r="P24" s="29">
        <v>1</v>
      </c>
      <c r="Q24" s="29">
        <v>1</v>
      </c>
      <c r="R24" s="29">
        <v>1</v>
      </c>
      <c r="S24" s="29"/>
      <c r="T24" s="29"/>
      <c r="U24" s="29"/>
      <c r="V24" s="29"/>
      <c r="W24" s="29"/>
      <c r="X24" s="29"/>
      <c r="Y24" s="18">
        <f t="shared" si="10"/>
        <v>108</v>
      </c>
      <c r="Z24" s="18">
        <f t="shared" si="11"/>
        <v>108</v>
      </c>
      <c r="AA24" s="18">
        <f t="shared" si="12"/>
        <v>108</v>
      </c>
      <c r="AB24" s="18">
        <f t="shared" si="13"/>
        <v>0</v>
      </c>
      <c r="AC24" s="18">
        <f t="shared" si="15"/>
        <v>108</v>
      </c>
      <c r="AD24" s="18">
        <f t="shared" si="16"/>
        <v>0</v>
      </c>
      <c r="AE24" s="18">
        <f t="shared" si="17"/>
        <v>0</v>
      </c>
      <c r="AF24" s="18">
        <f t="shared" si="18"/>
        <v>108</v>
      </c>
      <c r="AG24" s="18">
        <f t="shared" si="19"/>
        <v>108</v>
      </c>
      <c r="AH24" s="18">
        <f t="shared" si="20"/>
        <v>108</v>
      </c>
      <c r="AI24" s="18">
        <f t="shared" si="21"/>
        <v>108</v>
      </c>
      <c r="AJ24" s="18">
        <f t="shared" si="22"/>
        <v>108</v>
      </c>
      <c r="AK24" s="18">
        <f t="shared" si="23"/>
        <v>108</v>
      </c>
      <c r="AL24" s="18">
        <f t="shared" si="24"/>
        <v>0</v>
      </c>
      <c r="AM24" s="18">
        <f t="shared" si="25"/>
        <v>0</v>
      </c>
      <c r="AN24" s="18">
        <f t="shared" si="26"/>
        <v>0</v>
      </c>
      <c r="AO24" s="18">
        <f t="shared" si="27"/>
        <v>0</v>
      </c>
      <c r="AP24" s="18">
        <f t="shared" si="14"/>
        <v>0</v>
      </c>
      <c r="AQ24" s="18">
        <f t="shared" si="14"/>
        <v>0</v>
      </c>
    </row>
    <row r="25" spans="2:43" x14ac:dyDescent="0.25">
      <c r="B25" s="6"/>
      <c r="C25" s="29" t="str">
        <f>INDEX('správne obvody stĺpce'!A8:AL8,,MATCH('Hárok na vyplnenie'!$D$5,'správne obvody stĺpce'!$A$1:$AL$1,0))</f>
        <v>Vlachovo</v>
      </c>
      <c r="D25" s="1">
        <f>IFERROR(VLOOKUP(C25,'municipality_správne obvody'!$B$1:$C$1050,2,FALSE),"")</f>
        <v>706</v>
      </c>
      <c r="E25" s="29">
        <v>1</v>
      </c>
      <c r="F25" s="29">
        <v>1</v>
      </c>
      <c r="G25" s="29">
        <v>1</v>
      </c>
      <c r="H25" s="29"/>
      <c r="I25" s="29">
        <v>1</v>
      </c>
      <c r="J25" s="29"/>
      <c r="K25" s="69"/>
      <c r="L25" s="69"/>
      <c r="M25" s="29">
        <v>1</v>
      </c>
      <c r="N25" s="29">
        <v>1</v>
      </c>
      <c r="O25" s="29">
        <v>1</v>
      </c>
      <c r="P25" s="29">
        <v>1</v>
      </c>
      <c r="Q25" s="29">
        <v>1</v>
      </c>
      <c r="R25" s="29">
        <v>1</v>
      </c>
      <c r="S25" s="29"/>
      <c r="T25" s="29"/>
      <c r="U25" s="29"/>
      <c r="V25" s="29"/>
      <c r="W25" s="29"/>
      <c r="X25" s="29"/>
      <c r="Y25" s="18">
        <f t="shared" si="10"/>
        <v>706</v>
      </c>
      <c r="Z25" s="18">
        <f t="shared" si="11"/>
        <v>706</v>
      </c>
      <c r="AA25" s="18">
        <f t="shared" si="12"/>
        <v>706</v>
      </c>
      <c r="AB25" s="18">
        <f t="shared" si="13"/>
        <v>0</v>
      </c>
      <c r="AC25" s="18">
        <f t="shared" si="15"/>
        <v>706</v>
      </c>
      <c r="AD25" s="18">
        <f t="shared" si="16"/>
        <v>0</v>
      </c>
      <c r="AE25" s="18">
        <f t="shared" si="17"/>
        <v>0</v>
      </c>
      <c r="AF25" s="18">
        <f t="shared" si="18"/>
        <v>706</v>
      </c>
      <c r="AG25" s="18">
        <f t="shared" si="19"/>
        <v>706</v>
      </c>
      <c r="AH25" s="18">
        <f t="shared" si="20"/>
        <v>706</v>
      </c>
      <c r="AI25" s="18">
        <f t="shared" si="21"/>
        <v>706</v>
      </c>
      <c r="AJ25" s="18">
        <f t="shared" si="22"/>
        <v>706</v>
      </c>
      <c r="AK25" s="18">
        <f t="shared" si="23"/>
        <v>706</v>
      </c>
      <c r="AL25" s="18">
        <f t="shared" si="24"/>
        <v>0</v>
      </c>
      <c r="AM25" s="18">
        <f t="shared" si="25"/>
        <v>0</v>
      </c>
      <c r="AN25" s="18">
        <f t="shared" si="26"/>
        <v>0</v>
      </c>
      <c r="AO25" s="18">
        <f t="shared" si="27"/>
        <v>0</v>
      </c>
      <c r="AP25" s="18">
        <f t="shared" si="14"/>
        <v>0</v>
      </c>
      <c r="AQ25" s="18">
        <f t="shared" si="14"/>
        <v>0</v>
      </c>
    </row>
    <row r="26" spans="2:43" x14ac:dyDescent="0.25">
      <c r="B26" s="6"/>
      <c r="C26" s="29" t="str">
        <f>INDEX('správne obvody stĺpce'!A9:AL9,,MATCH('Hárok na vyplnenie'!$D$5,'správne obvody stĺpce'!$A$1:$AL$1,0))</f>
        <v>Vyšná Slaná</v>
      </c>
      <c r="D26" s="1">
        <f>IFERROR(VLOOKUP(C26,'municipality_správne obvody'!$B$1:$C$1050,2,FALSE),"")</f>
        <v>412</v>
      </c>
      <c r="E26" s="29">
        <v>1</v>
      </c>
      <c r="F26" s="29">
        <v>1</v>
      </c>
      <c r="G26" s="29">
        <v>1</v>
      </c>
      <c r="H26" s="29"/>
      <c r="I26" s="29">
        <v>1</v>
      </c>
      <c r="J26" s="29"/>
      <c r="K26" s="69"/>
      <c r="L26" s="69"/>
      <c r="M26" s="29">
        <v>1</v>
      </c>
      <c r="N26" s="29">
        <v>1</v>
      </c>
      <c r="O26" s="29">
        <v>1</v>
      </c>
      <c r="P26" s="29">
        <v>1</v>
      </c>
      <c r="Q26" s="29">
        <v>1</v>
      </c>
      <c r="R26" s="29">
        <v>1</v>
      </c>
      <c r="S26" s="29"/>
      <c r="T26" s="29"/>
      <c r="U26" s="29"/>
      <c r="V26" s="29"/>
      <c r="W26" s="29"/>
      <c r="X26" s="29"/>
      <c r="Y26" s="18">
        <f t="shared" si="10"/>
        <v>412</v>
      </c>
      <c r="Z26" s="18">
        <f t="shared" si="11"/>
        <v>412</v>
      </c>
      <c r="AA26" s="18">
        <f t="shared" si="12"/>
        <v>412</v>
      </c>
      <c r="AB26" s="18">
        <f t="shared" si="13"/>
        <v>0</v>
      </c>
      <c r="AC26" s="18">
        <f t="shared" si="15"/>
        <v>412</v>
      </c>
      <c r="AD26" s="18">
        <f t="shared" si="16"/>
        <v>0</v>
      </c>
      <c r="AE26" s="18">
        <f t="shared" si="17"/>
        <v>0</v>
      </c>
      <c r="AF26" s="18">
        <f t="shared" si="18"/>
        <v>412</v>
      </c>
      <c r="AG26" s="18">
        <f t="shared" si="19"/>
        <v>412</v>
      </c>
      <c r="AH26" s="18">
        <f t="shared" si="20"/>
        <v>412</v>
      </c>
      <c r="AI26" s="18">
        <f t="shared" si="21"/>
        <v>412</v>
      </c>
      <c r="AJ26" s="18">
        <f t="shared" si="22"/>
        <v>412</v>
      </c>
      <c r="AK26" s="18">
        <f t="shared" si="23"/>
        <v>412</v>
      </c>
      <c r="AL26" s="18">
        <f t="shared" si="24"/>
        <v>0</v>
      </c>
      <c r="AM26" s="18">
        <f t="shared" si="25"/>
        <v>0</v>
      </c>
      <c r="AN26" s="18">
        <f t="shared" si="26"/>
        <v>0</v>
      </c>
      <c r="AO26" s="18">
        <f t="shared" si="27"/>
        <v>0</v>
      </c>
      <c r="AP26" s="18">
        <f t="shared" si="14"/>
        <v>0</v>
      </c>
      <c r="AQ26" s="18">
        <f t="shared" si="14"/>
        <v>0</v>
      </c>
    </row>
    <row r="27" spans="2:43" x14ac:dyDescent="0.25">
      <c r="B27" s="6"/>
      <c r="C27" s="29">
        <f>INDEX('správne obvody stĺpce'!A10:AL10,,MATCH('Hárok na vyplnenie'!$D$5,'správne obvody stĺpce'!$A$1:$AL$1,0))</f>
        <v>0</v>
      </c>
      <c r="D27" s="1" t="str">
        <f>IFERROR(VLOOKUP(C27,'municipality_správne obvody'!$B$1:$C$1050,2,FALSE),"")</f>
        <v/>
      </c>
      <c r="E27" s="29"/>
      <c r="F27" s="29"/>
      <c r="G27" s="29"/>
      <c r="H27" s="29"/>
      <c r="I27" s="29"/>
      <c r="J27" s="29"/>
      <c r="K27" s="69"/>
      <c r="L27" s="69"/>
      <c r="M27" s="29"/>
      <c r="N27" s="29"/>
      <c r="O27" s="29"/>
      <c r="P27" s="29"/>
      <c r="Q27" s="29"/>
      <c r="R27" s="29"/>
      <c r="S27" s="29"/>
      <c r="T27" s="29"/>
      <c r="U27" s="29"/>
      <c r="V27" s="29"/>
      <c r="W27" s="29"/>
      <c r="X27" s="29"/>
      <c r="Y27" s="18">
        <f t="shared" si="10"/>
        <v>0</v>
      </c>
      <c r="Z27" s="18">
        <f t="shared" si="11"/>
        <v>0</v>
      </c>
      <c r="AA27" s="18">
        <f t="shared" si="12"/>
        <v>0</v>
      </c>
      <c r="AB27" s="18">
        <f t="shared" si="13"/>
        <v>0</v>
      </c>
      <c r="AC27" s="18">
        <f t="shared" si="15"/>
        <v>0</v>
      </c>
      <c r="AD27" s="18">
        <f t="shared" si="16"/>
        <v>0</v>
      </c>
      <c r="AE27" s="18">
        <f t="shared" si="17"/>
        <v>0</v>
      </c>
      <c r="AF27" s="18">
        <f t="shared" si="18"/>
        <v>0</v>
      </c>
      <c r="AG27" s="18">
        <f t="shared" si="19"/>
        <v>0</v>
      </c>
      <c r="AH27" s="18">
        <f t="shared" si="20"/>
        <v>0</v>
      </c>
      <c r="AI27" s="18">
        <f t="shared" si="21"/>
        <v>0</v>
      </c>
      <c r="AJ27" s="18">
        <f t="shared" si="22"/>
        <v>0</v>
      </c>
      <c r="AK27" s="18">
        <f t="shared" si="23"/>
        <v>0</v>
      </c>
      <c r="AL27" s="18">
        <f t="shared" si="24"/>
        <v>0</v>
      </c>
      <c r="AM27" s="18">
        <f t="shared" si="25"/>
        <v>0</v>
      </c>
      <c r="AN27" s="18">
        <f t="shared" si="26"/>
        <v>0</v>
      </c>
      <c r="AO27" s="18">
        <f t="shared" si="27"/>
        <v>0</v>
      </c>
      <c r="AP27" s="18">
        <f t="shared" si="14"/>
        <v>0</v>
      </c>
      <c r="AQ27" s="18">
        <f t="shared" si="14"/>
        <v>0</v>
      </c>
    </row>
    <row r="28" spans="2:43" x14ac:dyDescent="0.25">
      <c r="B28" s="6"/>
      <c r="C28" s="29">
        <f>INDEX('správne obvody stĺpce'!A11:AL11,,MATCH('Hárok na vyplnenie'!$D$5,'správne obvody stĺpce'!$A$1:$AL$1,0))</f>
        <v>0</v>
      </c>
      <c r="D28" s="1" t="str">
        <f>IFERROR(VLOOKUP(C28,'municipality_správne obvody'!$B$1:$C$1050,2,FALSE),"")</f>
        <v/>
      </c>
      <c r="E28" s="29"/>
      <c r="F28" s="29"/>
      <c r="G28" s="29"/>
      <c r="H28" s="29"/>
      <c r="I28" s="29"/>
      <c r="J28" s="29"/>
      <c r="K28" s="69"/>
      <c r="L28" s="69"/>
      <c r="M28" s="29"/>
      <c r="N28" s="29"/>
      <c r="O28" s="29"/>
      <c r="P28" s="29"/>
      <c r="Q28" s="29"/>
      <c r="R28" s="29"/>
      <c r="S28" s="29"/>
      <c r="T28" s="29"/>
      <c r="U28" s="29"/>
      <c r="V28" s="29"/>
      <c r="W28" s="29"/>
      <c r="X28" s="29"/>
      <c r="Y28" s="18">
        <f t="shared" si="10"/>
        <v>0</v>
      </c>
      <c r="Z28" s="18">
        <f t="shared" si="11"/>
        <v>0</v>
      </c>
      <c r="AA28" s="18">
        <f t="shared" si="12"/>
        <v>0</v>
      </c>
      <c r="AB28" s="18">
        <f t="shared" si="13"/>
        <v>0</v>
      </c>
      <c r="AC28" s="18">
        <f t="shared" si="15"/>
        <v>0</v>
      </c>
      <c r="AD28" s="18">
        <f t="shared" si="16"/>
        <v>0</v>
      </c>
      <c r="AE28" s="18">
        <f t="shared" si="17"/>
        <v>0</v>
      </c>
      <c r="AF28" s="18">
        <f t="shared" si="18"/>
        <v>0</v>
      </c>
      <c r="AG28" s="18">
        <f t="shared" si="19"/>
        <v>0</v>
      </c>
      <c r="AH28" s="18">
        <f t="shared" si="20"/>
        <v>0</v>
      </c>
      <c r="AI28" s="18">
        <f t="shared" si="21"/>
        <v>0</v>
      </c>
      <c r="AJ28" s="18">
        <f t="shared" si="22"/>
        <v>0</v>
      </c>
      <c r="AK28" s="18">
        <f t="shared" si="23"/>
        <v>0</v>
      </c>
      <c r="AL28" s="18">
        <f t="shared" si="24"/>
        <v>0</v>
      </c>
      <c r="AM28" s="18">
        <f t="shared" si="25"/>
        <v>0</v>
      </c>
      <c r="AN28" s="18">
        <f t="shared" si="26"/>
        <v>0</v>
      </c>
      <c r="AO28" s="18">
        <f t="shared" si="27"/>
        <v>0</v>
      </c>
      <c r="AP28" s="18">
        <f t="shared" si="14"/>
        <v>0</v>
      </c>
      <c r="AQ28" s="18">
        <f t="shared" si="14"/>
        <v>0</v>
      </c>
    </row>
    <row r="29" spans="2:43" x14ac:dyDescent="0.25">
      <c r="B29" s="6"/>
      <c r="C29" s="29">
        <f>INDEX('správne obvody stĺpce'!A12:AL12,,MATCH('Hárok na vyplnenie'!$D$5,'správne obvody stĺpce'!$A$1:$AL$1,0))</f>
        <v>0</v>
      </c>
      <c r="D29" s="1" t="str">
        <f>IFERROR(VLOOKUP(C29,'municipality_správne obvody'!$B$1:$C$1050,2,FALSE),"")</f>
        <v/>
      </c>
      <c r="E29" s="29"/>
      <c r="F29" s="29"/>
      <c r="G29" s="29"/>
      <c r="H29" s="29"/>
      <c r="I29" s="29"/>
      <c r="J29" s="29"/>
      <c r="K29" s="69"/>
      <c r="L29" s="69"/>
      <c r="M29" s="29"/>
      <c r="N29" s="29"/>
      <c r="O29" s="29"/>
      <c r="P29" s="29"/>
      <c r="Q29" s="29"/>
      <c r="R29" s="29"/>
      <c r="S29" s="29"/>
      <c r="T29" s="29"/>
      <c r="U29" s="29"/>
      <c r="V29" s="29"/>
      <c r="W29" s="29"/>
      <c r="X29" s="29"/>
      <c r="Y29" s="18">
        <f t="shared" si="10"/>
        <v>0</v>
      </c>
      <c r="Z29" s="18">
        <f t="shared" si="11"/>
        <v>0</v>
      </c>
      <c r="AA29" s="18">
        <f t="shared" si="12"/>
        <v>0</v>
      </c>
      <c r="AB29" s="18">
        <f t="shared" si="13"/>
        <v>0</v>
      </c>
      <c r="AC29" s="18">
        <f t="shared" si="15"/>
        <v>0</v>
      </c>
      <c r="AD29" s="18">
        <f t="shared" si="16"/>
        <v>0</v>
      </c>
      <c r="AE29" s="18">
        <f t="shared" si="17"/>
        <v>0</v>
      </c>
      <c r="AF29" s="18">
        <f t="shared" si="18"/>
        <v>0</v>
      </c>
      <c r="AG29" s="18">
        <f t="shared" si="19"/>
        <v>0</v>
      </c>
      <c r="AH29" s="18">
        <f t="shared" si="20"/>
        <v>0</v>
      </c>
      <c r="AI29" s="18">
        <f t="shared" si="21"/>
        <v>0</v>
      </c>
      <c r="AJ29" s="18">
        <f t="shared" si="22"/>
        <v>0</v>
      </c>
      <c r="AK29" s="18">
        <f t="shared" si="23"/>
        <v>0</v>
      </c>
      <c r="AL29" s="18">
        <f t="shared" si="24"/>
        <v>0</v>
      </c>
      <c r="AM29" s="18">
        <f t="shared" si="25"/>
        <v>0</v>
      </c>
      <c r="AN29" s="18">
        <f t="shared" si="26"/>
        <v>0</v>
      </c>
      <c r="AO29" s="18">
        <f t="shared" si="27"/>
        <v>0</v>
      </c>
      <c r="AP29" s="18">
        <f t="shared" si="14"/>
        <v>0</v>
      </c>
      <c r="AQ29" s="18">
        <f t="shared" si="14"/>
        <v>0</v>
      </c>
    </row>
    <row r="30" spans="2:43" x14ac:dyDescent="0.25">
      <c r="B30" s="6"/>
      <c r="C30" s="29">
        <f>INDEX('správne obvody stĺpce'!A13:AL13,,MATCH('Hárok na vyplnenie'!$D$5,'správne obvody stĺpce'!$A$1:$AL$1,0))</f>
        <v>0</v>
      </c>
      <c r="D30" s="1" t="str">
        <f>IFERROR(VLOOKUP(C30,'municipality_správne obvody'!$B$1:$C$1050,2,FALSE),"")</f>
        <v/>
      </c>
      <c r="E30" s="29"/>
      <c r="F30" s="29"/>
      <c r="G30" s="29"/>
      <c r="H30" s="29"/>
      <c r="I30" s="29"/>
      <c r="J30" s="29"/>
      <c r="K30" s="69"/>
      <c r="L30" s="69"/>
      <c r="M30" s="29"/>
      <c r="N30" s="29"/>
      <c r="O30" s="29"/>
      <c r="P30" s="29"/>
      <c r="Q30" s="29"/>
      <c r="R30" s="29"/>
      <c r="S30" s="29"/>
      <c r="T30" s="29"/>
      <c r="U30" s="29"/>
      <c r="V30" s="29"/>
      <c r="W30" s="29"/>
      <c r="X30" s="29"/>
      <c r="Y30" s="18">
        <f t="shared" si="10"/>
        <v>0</v>
      </c>
      <c r="Z30" s="18">
        <f t="shared" si="11"/>
        <v>0</v>
      </c>
      <c r="AA30" s="18">
        <f t="shared" si="12"/>
        <v>0</v>
      </c>
      <c r="AB30" s="18">
        <f t="shared" si="13"/>
        <v>0</v>
      </c>
      <c r="AC30" s="18">
        <f t="shared" si="15"/>
        <v>0</v>
      </c>
      <c r="AD30" s="18">
        <f t="shared" si="16"/>
        <v>0</v>
      </c>
      <c r="AE30" s="18">
        <f t="shared" si="17"/>
        <v>0</v>
      </c>
      <c r="AF30" s="18">
        <f t="shared" ref="AF30:AF33" si="28">IFERROR(M30*$D30,0)</f>
        <v>0</v>
      </c>
      <c r="AG30" s="18">
        <f t="shared" ref="AG30:AG33" si="29">IFERROR(N30*$D30,0)</f>
        <v>0</v>
      </c>
      <c r="AH30" s="18">
        <f t="shared" ref="AH30:AH33" si="30">IFERROR(O30*$D30,0)</f>
        <v>0</v>
      </c>
      <c r="AI30" s="18">
        <f t="shared" ref="AI30:AI33" si="31">IFERROR(P30*$D30,0)</f>
        <v>0</v>
      </c>
      <c r="AJ30" s="18">
        <f t="shared" ref="AJ30:AJ33" si="32">IFERROR(Q30*$D30,0)</f>
        <v>0</v>
      </c>
      <c r="AK30" s="18">
        <f t="shared" ref="AK30:AK33" si="33">IFERROR(R30*$D30,0)</f>
        <v>0</v>
      </c>
      <c r="AL30" s="18">
        <f t="shared" ref="AL30:AL33" si="34">IFERROR(S30*$D30,0)</f>
        <v>0</v>
      </c>
      <c r="AM30" s="18">
        <f t="shared" ref="AM30:AM33" si="35">IFERROR(T30*$D30,0)</f>
        <v>0</v>
      </c>
      <c r="AN30" s="18">
        <f t="shared" ref="AN30:AN33" si="36">IFERROR(U30*$D30,0)</f>
        <v>0</v>
      </c>
      <c r="AO30" s="18">
        <f t="shared" ref="AO30:AO33" si="37">IFERROR(V30*$D30,0)</f>
        <v>0</v>
      </c>
      <c r="AP30" s="18">
        <f t="shared" ref="AP30:AP33" si="38">IFERROR(W30*$D30,0)</f>
        <v>0</v>
      </c>
      <c r="AQ30" s="18">
        <f t="shared" ref="AQ30:AQ33" si="39">IFERROR(X30*$D30,0)</f>
        <v>0</v>
      </c>
    </row>
    <row r="31" spans="2:43" x14ac:dyDescent="0.25">
      <c r="B31" s="6"/>
      <c r="C31" s="29">
        <f>INDEX('správne obvody stĺpce'!A14:AL14,,MATCH('Hárok na vyplnenie'!$D$5,'správne obvody stĺpce'!$A$1:$AL$1,0))</f>
        <v>0</v>
      </c>
      <c r="D31" s="1" t="str">
        <f>IFERROR(VLOOKUP(C31,'municipality_správne obvody'!$B$1:$C$1050,2,FALSE),"")</f>
        <v/>
      </c>
      <c r="E31" s="29"/>
      <c r="F31" s="29"/>
      <c r="G31" s="29"/>
      <c r="H31" s="29"/>
      <c r="I31" s="29"/>
      <c r="J31" s="29"/>
      <c r="K31" s="69"/>
      <c r="L31" s="69"/>
      <c r="M31" s="29"/>
      <c r="N31" s="29"/>
      <c r="O31" s="29"/>
      <c r="P31" s="29"/>
      <c r="Q31" s="29"/>
      <c r="R31" s="29"/>
      <c r="S31" s="29"/>
      <c r="T31" s="29"/>
      <c r="U31" s="29"/>
      <c r="V31" s="29"/>
      <c r="W31" s="29"/>
      <c r="X31" s="29"/>
      <c r="Y31" s="18">
        <f t="shared" si="10"/>
        <v>0</v>
      </c>
      <c r="Z31" s="18">
        <f t="shared" si="11"/>
        <v>0</v>
      </c>
      <c r="AA31" s="18">
        <f t="shared" si="12"/>
        <v>0</v>
      </c>
      <c r="AB31" s="18">
        <f t="shared" si="13"/>
        <v>0</v>
      </c>
      <c r="AC31" s="18">
        <f t="shared" si="15"/>
        <v>0</v>
      </c>
      <c r="AD31" s="18">
        <f t="shared" si="16"/>
        <v>0</v>
      </c>
      <c r="AE31" s="18">
        <f t="shared" si="17"/>
        <v>0</v>
      </c>
      <c r="AF31" s="18">
        <f t="shared" si="28"/>
        <v>0</v>
      </c>
      <c r="AG31" s="18">
        <f t="shared" si="29"/>
        <v>0</v>
      </c>
      <c r="AH31" s="18">
        <f t="shared" si="30"/>
        <v>0</v>
      </c>
      <c r="AI31" s="18">
        <f t="shared" si="31"/>
        <v>0</v>
      </c>
      <c r="AJ31" s="18">
        <f t="shared" si="32"/>
        <v>0</v>
      </c>
      <c r="AK31" s="18">
        <f t="shared" si="33"/>
        <v>0</v>
      </c>
      <c r="AL31" s="18">
        <f t="shared" si="34"/>
        <v>0</v>
      </c>
      <c r="AM31" s="18">
        <f t="shared" si="35"/>
        <v>0</v>
      </c>
      <c r="AN31" s="18">
        <f t="shared" si="36"/>
        <v>0</v>
      </c>
      <c r="AO31" s="18">
        <f t="shared" si="37"/>
        <v>0</v>
      </c>
      <c r="AP31" s="18">
        <f t="shared" si="38"/>
        <v>0</v>
      </c>
      <c r="AQ31" s="18">
        <f t="shared" si="39"/>
        <v>0</v>
      </c>
    </row>
    <row r="32" spans="2:43" x14ac:dyDescent="0.25">
      <c r="B32" s="6"/>
      <c r="C32" s="29">
        <f>INDEX('správne obvody stĺpce'!A15:AL15,,MATCH('Hárok na vyplnenie'!$D$5,'správne obvody stĺpce'!$A$1:$AL$1,0))</f>
        <v>0</v>
      </c>
      <c r="D32" s="1" t="str">
        <f>IFERROR(VLOOKUP(C32,'municipality_správne obvody'!$B$1:$C$1050,2,FALSE),"")</f>
        <v/>
      </c>
      <c r="E32" s="29"/>
      <c r="F32" s="29"/>
      <c r="G32" s="29"/>
      <c r="H32" s="29"/>
      <c r="I32" s="29"/>
      <c r="J32" s="29"/>
      <c r="K32" s="69"/>
      <c r="L32" s="69"/>
      <c r="M32" s="29"/>
      <c r="N32" s="29"/>
      <c r="O32" s="29"/>
      <c r="P32" s="29"/>
      <c r="Q32" s="29"/>
      <c r="R32" s="29"/>
      <c r="S32" s="29"/>
      <c r="T32" s="29"/>
      <c r="U32" s="29"/>
      <c r="V32" s="29"/>
      <c r="W32" s="29"/>
      <c r="X32" s="29"/>
      <c r="Y32" s="18">
        <f t="shared" si="10"/>
        <v>0</v>
      </c>
      <c r="Z32" s="18">
        <f t="shared" si="11"/>
        <v>0</v>
      </c>
      <c r="AA32" s="18">
        <f t="shared" si="12"/>
        <v>0</v>
      </c>
      <c r="AB32" s="18">
        <f t="shared" si="13"/>
        <v>0</v>
      </c>
      <c r="AC32" s="18">
        <f t="shared" si="15"/>
        <v>0</v>
      </c>
      <c r="AD32" s="18">
        <f t="shared" si="16"/>
        <v>0</v>
      </c>
      <c r="AE32" s="18">
        <f t="shared" si="17"/>
        <v>0</v>
      </c>
      <c r="AF32" s="18">
        <f t="shared" si="28"/>
        <v>0</v>
      </c>
      <c r="AG32" s="18">
        <f t="shared" si="29"/>
        <v>0</v>
      </c>
      <c r="AH32" s="18">
        <f t="shared" si="30"/>
        <v>0</v>
      </c>
      <c r="AI32" s="18">
        <f t="shared" si="31"/>
        <v>0</v>
      </c>
      <c r="AJ32" s="18">
        <f t="shared" si="32"/>
        <v>0</v>
      </c>
      <c r="AK32" s="18">
        <f t="shared" si="33"/>
        <v>0</v>
      </c>
      <c r="AL32" s="18">
        <f t="shared" si="34"/>
        <v>0</v>
      </c>
      <c r="AM32" s="18">
        <f t="shared" si="35"/>
        <v>0</v>
      </c>
      <c r="AN32" s="18">
        <f t="shared" si="36"/>
        <v>0</v>
      </c>
      <c r="AO32" s="18">
        <f t="shared" si="37"/>
        <v>0</v>
      </c>
      <c r="AP32" s="18">
        <f t="shared" si="38"/>
        <v>0</v>
      </c>
      <c r="AQ32" s="18">
        <f t="shared" si="39"/>
        <v>0</v>
      </c>
    </row>
    <row r="33" spans="2:43" x14ac:dyDescent="0.25">
      <c r="B33" s="6"/>
      <c r="C33" s="29">
        <f>INDEX('správne obvody stĺpce'!A16:AL16,,MATCH('Hárok na vyplnenie'!$D$5,'správne obvody stĺpce'!$A$1:$AL$1,0))</f>
        <v>0</v>
      </c>
      <c r="D33" s="1" t="str">
        <f>IFERROR(VLOOKUP(C33,'municipality_správne obvody'!$B$1:$C$1050,2,FALSE),"")</f>
        <v/>
      </c>
      <c r="E33" s="29"/>
      <c r="F33" s="29"/>
      <c r="G33" s="29"/>
      <c r="H33" s="29"/>
      <c r="I33" s="29"/>
      <c r="J33" s="29"/>
      <c r="K33" s="69"/>
      <c r="L33" s="69"/>
      <c r="M33" s="29"/>
      <c r="N33" s="29"/>
      <c r="O33" s="29"/>
      <c r="P33" s="29"/>
      <c r="Q33" s="29"/>
      <c r="R33" s="29"/>
      <c r="S33" s="29"/>
      <c r="T33" s="29"/>
      <c r="U33" s="29"/>
      <c r="V33" s="29"/>
      <c r="W33" s="29"/>
      <c r="X33" s="29"/>
      <c r="Y33" s="18">
        <f t="shared" si="10"/>
        <v>0</v>
      </c>
      <c r="Z33" s="18">
        <f t="shared" si="11"/>
        <v>0</v>
      </c>
      <c r="AA33" s="18">
        <f t="shared" si="12"/>
        <v>0</v>
      </c>
      <c r="AB33" s="18">
        <f t="shared" si="13"/>
        <v>0</v>
      </c>
      <c r="AC33" s="18">
        <f t="shared" si="15"/>
        <v>0</v>
      </c>
      <c r="AD33" s="18">
        <f t="shared" si="16"/>
        <v>0</v>
      </c>
      <c r="AE33" s="18">
        <f t="shared" si="17"/>
        <v>0</v>
      </c>
      <c r="AF33" s="18">
        <f t="shared" si="28"/>
        <v>0</v>
      </c>
      <c r="AG33" s="18">
        <f t="shared" si="29"/>
        <v>0</v>
      </c>
      <c r="AH33" s="18">
        <f t="shared" si="30"/>
        <v>0</v>
      </c>
      <c r="AI33" s="18">
        <f t="shared" si="31"/>
        <v>0</v>
      </c>
      <c r="AJ33" s="18">
        <f t="shared" si="32"/>
        <v>0</v>
      </c>
      <c r="AK33" s="18">
        <f t="shared" si="33"/>
        <v>0</v>
      </c>
      <c r="AL33" s="18">
        <f t="shared" si="34"/>
        <v>0</v>
      </c>
      <c r="AM33" s="18">
        <f t="shared" si="35"/>
        <v>0</v>
      </c>
      <c r="AN33" s="18">
        <f t="shared" si="36"/>
        <v>0</v>
      </c>
      <c r="AO33" s="18">
        <f t="shared" si="37"/>
        <v>0</v>
      </c>
      <c r="AP33" s="18">
        <f t="shared" si="38"/>
        <v>0</v>
      </c>
      <c r="AQ33" s="18">
        <f t="shared" si="39"/>
        <v>0</v>
      </c>
    </row>
    <row r="34" spans="2:43" x14ac:dyDescent="0.25">
      <c r="B34" s="6"/>
      <c r="C34" s="29">
        <f>INDEX('správne obvody stĺpce'!A17:AL17,,MATCH('Hárok na vyplnenie'!$D$5,'správne obvody stĺpce'!$A$1:$AL$1,0))</f>
        <v>0</v>
      </c>
      <c r="D34" s="1" t="str">
        <f>IFERROR(VLOOKUP(C34,'municipality_správne obvody'!$B$1:$C$1050,2,FALSE),"")</f>
        <v/>
      </c>
      <c r="E34" s="29"/>
      <c r="F34" s="29"/>
      <c r="G34" s="29"/>
      <c r="H34" s="29"/>
      <c r="I34" s="29"/>
      <c r="J34" s="29"/>
      <c r="K34" s="69"/>
      <c r="L34" s="69"/>
      <c r="M34" s="29"/>
      <c r="N34" s="29"/>
      <c r="O34" s="29"/>
      <c r="P34" s="29"/>
      <c r="Q34" s="29"/>
      <c r="R34" s="29"/>
      <c r="S34" s="29"/>
      <c r="T34" s="29"/>
      <c r="U34" s="29"/>
      <c r="V34" s="29"/>
      <c r="W34" s="29"/>
      <c r="X34" s="29"/>
      <c r="Y34" s="18">
        <f t="shared" si="10"/>
        <v>0</v>
      </c>
      <c r="Z34" s="18">
        <f t="shared" si="11"/>
        <v>0</v>
      </c>
      <c r="AA34" s="18">
        <f t="shared" si="12"/>
        <v>0</v>
      </c>
      <c r="AB34" s="18">
        <f t="shared" si="13"/>
        <v>0</v>
      </c>
      <c r="AC34" s="18">
        <f t="shared" si="15"/>
        <v>0</v>
      </c>
      <c r="AD34" s="18">
        <f t="shared" si="16"/>
        <v>0</v>
      </c>
      <c r="AE34" s="18">
        <f t="shared" si="17"/>
        <v>0</v>
      </c>
      <c r="AF34" s="18">
        <f t="shared" si="18"/>
        <v>0</v>
      </c>
      <c r="AG34" s="18">
        <f t="shared" si="19"/>
        <v>0</v>
      </c>
      <c r="AH34" s="18">
        <f t="shared" si="20"/>
        <v>0</v>
      </c>
      <c r="AI34" s="18">
        <f t="shared" si="21"/>
        <v>0</v>
      </c>
      <c r="AJ34" s="18">
        <f t="shared" si="22"/>
        <v>0</v>
      </c>
      <c r="AK34" s="18">
        <f t="shared" si="23"/>
        <v>0</v>
      </c>
      <c r="AL34" s="18">
        <f t="shared" si="24"/>
        <v>0</v>
      </c>
      <c r="AM34" s="18">
        <f t="shared" si="25"/>
        <v>0</v>
      </c>
      <c r="AN34" s="18">
        <f t="shared" si="26"/>
        <v>0</v>
      </c>
      <c r="AO34" s="18">
        <f t="shared" si="27"/>
        <v>0</v>
      </c>
      <c r="AP34" s="18">
        <f t="shared" si="14"/>
        <v>0</v>
      </c>
      <c r="AQ34" s="18">
        <f t="shared" si="14"/>
        <v>0</v>
      </c>
    </row>
    <row r="35" spans="2:43" x14ac:dyDescent="0.25">
      <c r="B35" s="6"/>
      <c r="C35" s="29">
        <f>INDEX('správne obvody stĺpce'!A18:AL18,,MATCH('Hárok na vyplnenie'!$D$5,'správne obvody stĺpce'!$A$1:$AL$1,0))</f>
        <v>0</v>
      </c>
      <c r="D35" s="1" t="str">
        <f>IFERROR(VLOOKUP(C35,'municipality_správne obvody'!$B$1:$C$1050,2,FALSE),"")</f>
        <v/>
      </c>
      <c r="E35" s="29"/>
      <c r="F35" s="29"/>
      <c r="G35" s="29"/>
      <c r="H35" s="29"/>
      <c r="I35" s="29"/>
      <c r="J35" s="29"/>
      <c r="K35" s="69"/>
      <c r="L35" s="69"/>
      <c r="M35" s="29"/>
      <c r="N35" s="29"/>
      <c r="O35" s="29"/>
      <c r="P35" s="29"/>
      <c r="Q35" s="29"/>
      <c r="R35" s="29"/>
      <c r="S35" s="29"/>
      <c r="T35" s="29"/>
      <c r="U35" s="29"/>
      <c r="V35" s="29"/>
      <c r="W35" s="29"/>
      <c r="X35" s="29"/>
      <c r="Y35" s="18">
        <f t="shared" si="10"/>
        <v>0</v>
      </c>
      <c r="Z35" s="18">
        <f t="shared" si="11"/>
        <v>0</v>
      </c>
      <c r="AA35" s="18">
        <f t="shared" si="12"/>
        <v>0</v>
      </c>
      <c r="AB35" s="18">
        <f t="shared" si="13"/>
        <v>0</v>
      </c>
      <c r="AC35" s="18">
        <f t="shared" si="15"/>
        <v>0</v>
      </c>
      <c r="AD35" s="18">
        <f t="shared" si="16"/>
        <v>0</v>
      </c>
      <c r="AE35" s="18">
        <f t="shared" si="17"/>
        <v>0</v>
      </c>
      <c r="AF35" s="18">
        <f t="shared" si="18"/>
        <v>0</v>
      </c>
      <c r="AG35" s="18">
        <f t="shared" si="19"/>
        <v>0</v>
      </c>
      <c r="AH35" s="18">
        <f t="shared" si="20"/>
        <v>0</v>
      </c>
      <c r="AI35" s="18">
        <f t="shared" si="21"/>
        <v>0</v>
      </c>
      <c r="AJ35" s="18">
        <f t="shared" si="22"/>
        <v>0</v>
      </c>
      <c r="AK35" s="18">
        <f t="shared" si="23"/>
        <v>0</v>
      </c>
      <c r="AL35" s="18">
        <f t="shared" si="24"/>
        <v>0</v>
      </c>
      <c r="AM35" s="18">
        <f t="shared" si="25"/>
        <v>0</v>
      </c>
      <c r="AN35" s="18">
        <f t="shared" si="26"/>
        <v>0</v>
      </c>
      <c r="AO35" s="18">
        <f t="shared" si="27"/>
        <v>0</v>
      </c>
      <c r="AP35" s="18">
        <f t="shared" ref="AP35:AP58" si="40">IFERROR(W35*$D35,0)</f>
        <v>0</v>
      </c>
      <c r="AQ35" s="18">
        <f t="shared" ref="AQ35:AQ58" si="41">IFERROR(X35*$D35,0)</f>
        <v>0</v>
      </c>
    </row>
    <row r="36" spans="2:43" x14ac:dyDescent="0.25">
      <c r="B36" s="6"/>
      <c r="C36" s="29">
        <f>INDEX('správne obvody stĺpce'!A19:AL19,,MATCH('Hárok na vyplnenie'!$D$5,'správne obvody stĺpce'!$A$1:$AL$1,0))</f>
        <v>0</v>
      </c>
      <c r="D36" s="1" t="str">
        <f>IFERROR(VLOOKUP(C36,'municipality_správne obvody'!$B$1:$C$1050,2,FALSE),"")</f>
        <v/>
      </c>
      <c r="E36" s="29"/>
      <c r="F36" s="29"/>
      <c r="G36" s="29"/>
      <c r="H36" s="29"/>
      <c r="I36" s="29"/>
      <c r="J36" s="29"/>
      <c r="K36" s="69"/>
      <c r="L36" s="69"/>
      <c r="M36" s="29"/>
      <c r="N36" s="29"/>
      <c r="O36" s="29"/>
      <c r="P36" s="29"/>
      <c r="Q36" s="29"/>
      <c r="R36" s="29"/>
      <c r="S36" s="29"/>
      <c r="T36" s="29"/>
      <c r="U36" s="29"/>
      <c r="V36" s="29"/>
      <c r="W36" s="29"/>
      <c r="X36" s="29"/>
      <c r="Y36" s="18">
        <f t="shared" si="10"/>
        <v>0</v>
      </c>
      <c r="Z36" s="18">
        <f t="shared" si="11"/>
        <v>0</v>
      </c>
      <c r="AA36" s="18">
        <f t="shared" si="12"/>
        <v>0</v>
      </c>
      <c r="AB36" s="18">
        <f t="shared" si="13"/>
        <v>0</v>
      </c>
      <c r="AC36" s="18">
        <f t="shared" si="15"/>
        <v>0</v>
      </c>
      <c r="AD36" s="18">
        <f t="shared" si="16"/>
        <v>0</v>
      </c>
      <c r="AE36" s="18">
        <f t="shared" si="17"/>
        <v>0</v>
      </c>
      <c r="AF36" s="18">
        <f t="shared" si="18"/>
        <v>0</v>
      </c>
      <c r="AG36" s="18">
        <f t="shared" si="19"/>
        <v>0</v>
      </c>
      <c r="AH36" s="18">
        <f t="shared" si="20"/>
        <v>0</v>
      </c>
      <c r="AI36" s="18">
        <f t="shared" si="21"/>
        <v>0</v>
      </c>
      <c r="AJ36" s="18">
        <f t="shared" si="22"/>
        <v>0</v>
      </c>
      <c r="AK36" s="18">
        <f t="shared" si="23"/>
        <v>0</v>
      </c>
      <c r="AL36" s="18">
        <f t="shared" si="24"/>
        <v>0</v>
      </c>
      <c r="AM36" s="18">
        <f t="shared" si="25"/>
        <v>0</v>
      </c>
      <c r="AN36" s="18">
        <f t="shared" si="26"/>
        <v>0</v>
      </c>
      <c r="AO36" s="18">
        <f t="shared" si="27"/>
        <v>0</v>
      </c>
      <c r="AP36" s="18">
        <f t="shared" si="40"/>
        <v>0</v>
      </c>
      <c r="AQ36" s="18">
        <f t="shared" si="41"/>
        <v>0</v>
      </c>
    </row>
    <row r="37" spans="2:43" x14ac:dyDescent="0.25">
      <c r="B37" s="6"/>
      <c r="C37" s="29">
        <f>INDEX('správne obvody stĺpce'!A20:AL20,,MATCH('Hárok na vyplnenie'!$D$5,'správne obvody stĺpce'!$A$1:$AL$1,0))</f>
        <v>0</v>
      </c>
      <c r="D37" s="1" t="str">
        <f>IFERROR(VLOOKUP(C37,'municipality_správne obvody'!$B$1:$C$1050,2,FALSE),"")</f>
        <v/>
      </c>
      <c r="E37" s="29"/>
      <c r="F37" s="29"/>
      <c r="G37" s="29"/>
      <c r="H37" s="29"/>
      <c r="I37" s="29"/>
      <c r="J37" s="29"/>
      <c r="K37" s="69"/>
      <c r="L37" s="69"/>
      <c r="M37" s="29"/>
      <c r="N37" s="29"/>
      <c r="O37" s="29"/>
      <c r="P37" s="29"/>
      <c r="Q37" s="29"/>
      <c r="R37" s="29"/>
      <c r="S37" s="29"/>
      <c r="T37" s="29"/>
      <c r="U37" s="29"/>
      <c r="V37" s="29"/>
      <c r="W37" s="29"/>
      <c r="X37" s="29"/>
      <c r="Y37" s="18">
        <f t="shared" si="10"/>
        <v>0</v>
      </c>
      <c r="Z37" s="18">
        <f t="shared" si="11"/>
        <v>0</v>
      </c>
      <c r="AA37" s="18">
        <f t="shared" si="12"/>
        <v>0</v>
      </c>
      <c r="AB37" s="18">
        <f t="shared" si="13"/>
        <v>0</v>
      </c>
      <c r="AC37" s="18">
        <f t="shared" si="15"/>
        <v>0</v>
      </c>
      <c r="AD37" s="18">
        <f t="shared" si="16"/>
        <v>0</v>
      </c>
      <c r="AE37" s="18">
        <f t="shared" si="17"/>
        <v>0</v>
      </c>
      <c r="AF37" s="18">
        <f t="shared" si="18"/>
        <v>0</v>
      </c>
      <c r="AG37" s="18">
        <f t="shared" si="19"/>
        <v>0</v>
      </c>
      <c r="AH37" s="18">
        <f t="shared" si="20"/>
        <v>0</v>
      </c>
      <c r="AI37" s="18">
        <f t="shared" si="21"/>
        <v>0</v>
      </c>
      <c r="AJ37" s="18">
        <f t="shared" si="22"/>
        <v>0</v>
      </c>
      <c r="AK37" s="18">
        <f t="shared" si="23"/>
        <v>0</v>
      </c>
      <c r="AL37" s="18">
        <f t="shared" si="24"/>
        <v>0</v>
      </c>
      <c r="AM37" s="18">
        <f t="shared" si="25"/>
        <v>0</v>
      </c>
      <c r="AN37" s="18">
        <f t="shared" si="26"/>
        <v>0</v>
      </c>
      <c r="AO37" s="18">
        <f t="shared" si="27"/>
        <v>0</v>
      </c>
      <c r="AP37" s="18">
        <f t="shared" si="40"/>
        <v>0</v>
      </c>
      <c r="AQ37" s="18">
        <f t="shared" si="41"/>
        <v>0</v>
      </c>
    </row>
    <row r="38" spans="2:43" x14ac:dyDescent="0.25">
      <c r="B38" s="6"/>
      <c r="C38" s="29">
        <f>INDEX('správne obvody stĺpce'!A21:AL21,,MATCH('Hárok na vyplnenie'!$D$5,'správne obvody stĺpce'!$A$1:$AL$1,0))</f>
        <v>0</v>
      </c>
      <c r="D38" s="1" t="str">
        <f>IFERROR(VLOOKUP(C38,'municipality_správne obvody'!$B$1:$C$1050,2,FALSE),"")</f>
        <v/>
      </c>
      <c r="E38" s="29"/>
      <c r="F38" s="29"/>
      <c r="G38" s="29"/>
      <c r="H38" s="29"/>
      <c r="I38" s="29"/>
      <c r="J38" s="29"/>
      <c r="K38" s="69"/>
      <c r="L38" s="69"/>
      <c r="M38" s="29"/>
      <c r="N38" s="29"/>
      <c r="O38" s="29"/>
      <c r="P38" s="29"/>
      <c r="Q38" s="29"/>
      <c r="R38" s="29"/>
      <c r="S38" s="29"/>
      <c r="T38" s="29"/>
      <c r="U38" s="29"/>
      <c r="V38" s="29"/>
      <c r="W38" s="29"/>
      <c r="X38" s="29"/>
      <c r="Y38" s="18">
        <f t="shared" si="10"/>
        <v>0</v>
      </c>
      <c r="Z38" s="18">
        <f t="shared" si="11"/>
        <v>0</v>
      </c>
      <c r="AA38" s="18">
        <f t="shared" si="12"/>
        <v>0</v>
      </c>
      <c r="AB38" s="18">
        <f t="shared" si="13"/>
        <v>0</v>
      </c>
      <c r="AC38" s="18">
        <f t="shared" si="15"/>
        <v>0</v>
      </c>
      <c r="AD38" s="18">
        <f t="shared" si="16"/>
        <v>0</v>
      </c>
      <c r="AE38" s="18">
        <f t="shared" si="17"/>
        <v>0</v>
      </c>
      <c r="AF38" s="18">
        <f t="shared" si="18"/>
        <v>0</v>
      </c>
      <c r="AG38" s="18">
        <f t="shared" si="19"/>
        <v>0</v>
      </c>
      <c r="AH38" s="18">
        <f t="shared" si="20"/>
        <v>0</v>
      </c>
      <c r="AI38" s="18">
        <f t="shared" si="21"/>
        <v>0</v>
      </c>
      <c r="AJ38" s="18">
        <f t="shared" si="22"/>
        <v>0</v>
      </c>
      <c r="AK38" s="18">
        <f t="shared" si="23"/>
        <v>0</v>
      </c>
      <c r="AL38" s="18">
        <f t="shared" si="24"/>
        <v>0</v>
      </c>
      <c r="AM38" s="18">
        <f t="shared" si="25"/>
        <v>0</v>
      </c>
      <c r="AN38" s="18">
        <f t="shared" si="26"/>
        <v>0</v>
      </c>
      <c r="AO38" s="18">
        <f t="shared" si="27"/>
        <v>0</v>
      </c>
      <c r="AP38" s="18">
        <f t="shared" si="40"/>
        <v>0</v>
      </c>
      <c r="AQ38" s="18">
        <f t="shared" si="41"/>
        <v>0</v>
      </c>
    </row>
    <row r="39" spans="2:43" x14ac:dyDescent="0.25">
      <c r="B39" s="6"/>
      <c r="C39" s="29">
        <f>INDEX('správne obvody stĺpce'!A22:AL22,,MATCH('Hárok na vyplnenie'!$D$5,'správne obvody stĺpce'!$A$1:$AL$1,0))</f>
        <v>0</v>
      </c>
      <c r="D39" s="1" t="str">
        <f>IFERROR(VLOOKUP(C39,'municipality_správne obvody'!$B$1:$C$1050,2,FALSE),"")</f>
        <v/>
      </c>
      <c r="E39" s="29"/>
      <c r="F39" s="29"/>
      <c r="G39" s="29"/>
      <c r="H39" s="29"/>
      <c r="I39" s="29"/>
      <c r="J39" s="29"/>
      <c r="K39" s="69"/>
      <c r="L39" s="69"/>
      <c r="M39" s="29"/>
      <c r="N39" s="29"/>
      <c r="O39" s="29"/>
      <c r="P39" s="29"/>
      <c r="Q39" s="29"/>
      <c r="R39" s="29"/>
      <c r="S39" s="29"/>
      <c r="T39" s="29"/>
      <c r="U39" s="29"/>
      <c r="V39" s="29"/>
      <c r="W39" s="29"/>
      <c r="X39" s="29"/>
      <c r="Y39" s="18">
        <f t="shared" si="10"/>
        <v>0</v>
      </c>
      <c r="Z39" s="18">
        <f t="shared" si="11"/>
        <v>0</v>
      </c>
      <c r="AA39" s="18">
        <f t="shared" si="12"/>
        <v>0</v>
      </c>
      <c r="AB39" s="18">
        <f t="shared" si="13"/>
        <v>0</v>
      </c>
      <c r="AC39" s="18">
        <f t="shared" si="15"/>
        <v>0</v>
      </c>
      <c r="AD39" s="18">
        <f t="shared" si="16"/>
        <v>0</v>
      </c>
      <c r="AE39" s="18">
        <f t="shared" si="17"/>
        <v>0</v>
      </c>
      <c r="AF39" s="18">
        <f t="shared" si="18"/>
        <v>0</v>
      </c>
      <c r="AG39" s="18">
        <f t="shared" si="19"/>
        <v>0</v>
      </c>
      <c r="AH39" s="18">
        <f t="shared" si="20"/>
        <v>0</v>
      </c>
      <c r="AI39" s="18">
        <f t="shared" si="21"/>
        <v>0</v>
      </c>
      <c r="AJ39" s="18">
        <f t="shared" si="22"/>
        <v>0</v>
      </c>
      <c r="AK39" s="18">
        <f t="shared" si="23"/>
        <v>0</v>
      </c>
      <c r="AL39" s="18">
        <f t="shared" si="24"/>
        <v>0</v>
      </c>
      <c r="AM39" s="18">
        <f t="shared" si="25"/>
        <v>0</v>
      </c>
      <c r="AN39" s="18">
        <f t="shared" si="26"/>
        <v>0</v>
      </c>
      <c r="AO39" s="18">
        <f t="shared" si="27"/>
        <v>0</v>
      </c>
      <c r="AP39" s="18">
        <f t="shared" si="40"/>
        <v>0</v>
      </c>
      <c r="AQ39" s="18">
        <f t="shared" si="41"/>
        <v>0</v>
      </c>
    </row>
    <row r="40" spans="2:43" x14ac:dyDescent="0.25">
      <c r="B40" s="6"/>
      <c r="C40" s="29">
        <f>INDEX('správne obvody stĺpce'!A23:AL23,,MATCH('Hárok na vyplnenie'!$D$5,'správne obvody stĺpce'!$A$1:$AL$1,0))</f>
        <v>0</v>
      </c>
      <c r="D40" s="1" t="str">
        <f>IFERROR(VLOOKUP(C40,'municipality_správne obvody'!$B$1:$C$1050,2,FALSE),"")</f>
        <v/>
      </c>
      <c r="E40" s="29"/>
      <c r="F40" s="29"/>
      <c r="G40" s="29"/>
      <c r="H40" s="29"/>
      <c r="I40" s="29"/>
      <c r="J40" s="29"/>
      <c r="K40" s="69"/>
      <c r="L40" s="69"/>
      <c r="M40" s="29"/>
      <c r="N40" s="29"/>
      <c r="O40" s="29"/>
      <c r="P40" s="29"/>
      <c r="Q40" s="29"/>
      <c r="R40" s="29"/>
      <c r="S40" s="29"/>
      <c r="T40" s="29"/>
      <c r="U40" s="29"/>
      <c r="V40" s="29"/>
      <c r="W40" s="29"/>
      <c r="X40" s="29"/>
      <c r="Y40" s="18">
        <f t="shared" si="10"/>
        <v>0</v>
      </c>
      <c r="Z40" s="18">
        <f t="shared" si="11"/>
        <v>0</v>
      </c>
      <c r="AA40" s="18">
        <f t="shared" si="12"/>
        <v>0</v>
      </c>
      <c r="AB40" s="18">
        <f t="shared" si="13"/>
        <v>0</v>
      </c>
      <c r="AC40" s="18">
        <f t="shared" si="15"/>
        <v>0</v>
      </c>
      <c r="AD40" s="18">
        <f t="shared" si="16"/>
        <v>0</v>
      </c>
      <c r="AE40" s="18">
        <f t="shared" si="17"/>
        <v>0</v>
      </c>
      <c r="AF40" s="18">
        <f t="shared" si="18"/>
        <v>0</v>
      </c>
      <c r="AG40" s="18">
        <f t="shared" si="19"/>
        <v>0</v>
      </c>
      <c r="AH40" s="18">
        <f t="shared" si="20"/>
        <v>0</v>
      </c>
      <c r="AI40" s="18">
        <f t="shared" si="21"/>
        <v>0</v>
      </c>
      <c r="AJ40" s="18">
        <f t="shared" si="22"/>
        <v>0</v>
      </c>
      <c r="AK40" s="18">
        <f t="shared" si="23"/>
        <v>0</v>
      </c>
      <c r="AL40" s="18">
        <f t="shared" si="24"/>
        <v>0</v>
      </c>
      <c r="AM40" s="18">
        <f t="shared" si="25"/>
        <v>0</v>
      </c>
      <c r="AN40" s="18">
        <f t="shared" si="26"/>
        <v>0</v>
      </c>
      <c r="AO40" s="18">
        <f t="shared" si="27"/>
        <v>0</v>
      </c>
      <c r="AP40" s="18">
        <f t="shared" si="40"/>
        <v>0</v>
      </c>
      <c r="AQ40" s="18">
        <f t="shared" si="41"/>
        <v>0</v>
      </c>
    </row>
    <row r="41" spans="2:43" x14ac:dyDescent="0.25">
      <c r="B41" s="6"/>
      <c r="C41" s="29">
        <f>INDEX('správne obvody stĺpce'!A24:AL24,,MATCH('Hárok na vyplnenie'!$D$5,'správne obvody stĺpce'!$A$1:$AL$1,0))</f>
        <v>0</v>
      </c>
      <c r="D41" s="1" t="str">
        <f>IFERROR(VLOOKUP(C41,'municipality_správne obvody'!$B$1:$C$1050,2,FALSE),"")</f>
        <v/>
      </c>
      <c r="E41" s="29"/>
      <c r="F41" s="29"/>
      <c r="G41" s="29"/>
      <c r="H41" s="29"/>
      <c r="I41" s="29"/>
      <c r="J41" s="29"/>
      <c r="K41" s="69"/>
      <c r="L41" s="69"/>
      <c r="M41" s="29"/>
      <c r="N41" s="29"/>
      <c r="O41" s="29"/>
      <c r="P41" s="29"/>
      <c r="Q41" s="29"/>
      <c r="R41" s="29"/>
      <c r="S41" s="29"/>
      <c r="T41" s="29"/>
      <c r="U41" s="29"/>
      <c r="V41" s="29"/>
      <c r="W41" s="29"/>
      <c r="X41" s="29"/>
      <c r="Y41" s="18">
        <f t="shared" si="10"/>
        <v>0</v>
      </c>
      <c r="Z41" s="18">
        <f t="shared" si="11"/>
        <v>0</v>
      </c>
      <c r="AA41" s="18">
        <f t="shared" si="12"/>
        <v>0</v>
      </c>
      <c r="AB41" s="18">
        <f t="shared" si="13"/>
        <v>0</v>
      </c>
      <c r="AC41" s="18">
        <f t="shared" si="15"/>
        <v>0</v>
      </c>
      <c r="AD41" s="18">
        <f t="shared" si="16"/>
        <v>0</v>
      </c>
      <c r="AE41" s="18">
        <f t="shared" si="17"/>
        <v>0</v>
      </c>
      <c r="AF41" s="18">
        <f t="shared" si="18"/>
        <v>0</v>
      </c>
      <c r="AG41" s="18">
        <f t="shared" si="19"/>
        <v>0</v>
      </c>
      <c r="AH41" s="18">
        <f t="shared" si="20"/>
        <v>0</v>
      </c>
      <c r="AI41" s="18">
        <f t="shared" si="21"/>
        <v>0</v>
      </c>
      <c r="AJ41" s="18">
        <f t="shared" si="22"/>
        <v>0</v>
      </c>
      <c r="AK41" s="18">
        <f t="shared" si="23"/>
        <v>0</v>
      </c>
      <c r="AL41" s="18">
        <f t="shared" si="24"/>
        <v>0</v>
      </c>
      <c r="AM41" s="18">
        <f t="shared" si="25"/>
        <v>0</v>
      </c>
      <c r="AN41" s="18">
        <f t="shared" si="26"/>
        <v>0</v>
      </c>
      <c r="AO41" s="18">
        <f t="shared" si="27"/>
        <v>0</v>
      </c>
      <c r="AP41" s="18">
        <f t="shared" si="40"/>
        <v>0</v>
      </c>
      <c r="AQ41" s="18">
        <f t="shared" si="41"/>
        <v>0</v>
      </c>
    </row>
    <row r="42" spans="2:43" x14ac:dyDescent="0.25">
      <c r="B42" s="6"/>
      <c r="C42" s="29">
        <f>INDEX('správne obvody stĺpce'!A25:AL25,,MATCH('Hárok na vyplnenie'!$D$5,'správne obvody stĺpce'!$A$1:$AL$1,0))</f>
        <v>0</v>
      </c>
      <c r="D42" s="1" t="str">
        <f>IFERROR(VLOOKUP(C42,'municipality_správne obvody'!$B$1:$C$1050,2,FALSE),"")</f>
        <v/>
      </c>
      <c r="E42" s="29"/>
      <c r="F42" s="29"/>
      <c r="G42" s="29"/>
      <c r="H42" s="29"/>
      <c r="I42" s="29"/>
      <c r="J42" s="29"/>
      <c r="K42" s="69"/>
      <c r="L42" s="69"/>
      <c r="M42" s="29"/>
      <c r="N42" s="29"/>
      <c r="O42" s="29"/>
      <c r="P42" s="29"/>
      <c r="Q42" s="29"/>
      <c r="R42" s="29"/>
      <c r="S42" s="29"/>
      <c r="T42" s="29"/>
      <c r="U42" s="29"/>
      <c r="V42" s="29"/>
      <c r="W42" s="29"/>
      <c r="X42" s="29"/>
      <c r="Y42" s="18">
        <f t="shared" si="10"/>
        <v>0</v>
      </c>
      <c r="Z42" s="18">
        <f t="shared" si="11"/>
        <v>0</v>
      </c>
      <c r="AA42" s="18">
        <f t="shared" si="12"/>
        <v>0</v>
      </c>
      <c r="AB42" s="18">
        <f t="shared" si="13"/>
        <v>0</v>
      </c>
      <c r="AC42" s="18">
        <f t="shared" si="15"/>
        <v>0</v>
      </c>
      <c r="AD42" s="18">
        <f t="shared" si="16"/>
        <v>0</v>
      </c>
      <c r="AE42" s="18">
        <f t="shared" si="17"/>
        <v>0</v>
      </c>
      <c r="AF42" s="18">
        <f t="shared" si="18"/>
        <v>0</v>
      </c>
      <c r="AG42" s="18">
        <f t="shared" si="19"/>
        <v>0</v>
      </c>
      <c r="AH42" s="18">
        <f t="shared" si="20"/>
        <v>0</v>
      </c>
      <c r="AI42" s="18">
        <f t="shared" si="21"/>
        <v>0</v>
      </c>
      <c r="AJ42" s="18">
        <f t="shared" si="22"/>
        <v>0</v>
      </c>
      <c r="AK42" s="18">
        <f t="shared" si="23"/>
        <v>0</v>
      </c>
      <c r="AL42" s="18">
        <f t="shared" si="24"/>
        <v>0</v>
      </c>
      <c r="AM42" s="18">
        <f t="shared" si="25"/>
        <v>0</v>
      </c>
      <c r="AN42" s="18">
        <f t="shared" si="26"/>
        <v>0</v>
      </c>
      <c r="AO42" s="18">
        <f t="shared" si="27"/>
        <v>0</v>
      </c>
      <c r="AP42" s="18">
        <f t="shared" si="40"/>
        <v>0</v>
      </c>
      <c r="AQ42" s="18">
        <f t="shared" si="41"/>
        <v>0</v>
      </c>
    </row>
    <row r="43" spans="2:43" x14ac:dyDescent="0.25">
      <c r="B43" s="6"/>
      <c r="C43" s="29">
        <f>INDEX('správne obvody stĺpce'!A26:AL26,,MATCH('Hárok na vyplnenie'!$D$5,'správne obvody stĺpce'!$A$1:$AL$1,0))</f>
        <v>0</v>
      </c>
      <c r="D43" s="1" t="str">
        <f>IFERROR(VLOOKUP(C43,'municipality_správne obvody'!$B$1:$C$1050,2,FALSE),"")</f>
        <v/>
      </c>
      <c r="E43" s="29"/>
      <c r="F43" s="29"/>
      <c r="G43" s="29"/>
      <c r="H43" s="29"/>
      <c r="I43" s="29"/>
      <c r="J43" s="29"/>
      <c r="K43" s="69"/>
      <c r="L43" s="69"/>
      <c r="M43" s="29"/>
      <c r="N43" s="29"/>
      <c r="O43" s="29"/>
      <c r="P43" s="29"/>
      <c r="Q43" s="29"/>
      <c r="R43" s="29"/>
      <c r="S43" s="29"/>
      <c r="T43" s="29"/>
      <c r="U43" s="29"/>
      <c r="V43" s="29"/>
      <c r="W43" s="29"/>
      <c r="X43" s="29"/>
      <c r="Y43" s="18">
        <f t="shared" si="10"/>
        <v>0</v>
      </c>
      <c r="Z43" s="18">
        <f t="shared" si="11"/>
        <v>0</v>
      </c>
      <c r="AA43" s="18">
        <f t="shared" si="12"/>
        <v>0</v>
      </c>
      <c r="AB43" s="18">
        <f t="shared" si="13"/>
        <v>0</v>
      </c>
      <c r="AC43" s="18">
        <f t="shared" si="15"/>
        <v>0</v>
      </c>
      <c r="AD43" s="18">
        <f t="shared" si="16"/>
        <v>0</v>
      </c>
      <c r="AE43" s="18">
        <f t="shared" si="17"/>
        <v>0</v>
      </c>
      <c r="AF43" s="18">
        <f t="shared" si="18"/>
        <v>0</v>
      </c>
      <c r="AG43" s="18">
        <f t="shared" si="19"/>
        <v>0</v>
      </c>
      <c r="AH43" s="18">
        <f t="shared" si="20"/>
        <v>0</v>
      </c>
      <c r="AI43" s="18">
        <f t="shared" si="21"/>
        <v>0</v>
      </c>
      <c r="AJ43" s="18">
        <f t="shared" si="22"/>
        <v>0</v>
      </c>
      <c r="AK43" s="18">
        <f t="shared" si="23"/>
        <v>0</v>
      </c>
      <c r="AL43" s="18">
        <f t="shared" si="24"/>
        <v>0</v>
      </c>
      <c r="AM43" s="18">
        <f t="shared" si="25"/>
        <v>0</v>
      </c>
      <c r="AN43" s="18">
        <f t="shared" si="26"/>
        <v>0</v>
      </c>
      <c r="AO43" s="18">
        <f t="shared" si="27"/>
        <v>0</v>
      </c>
      <c r="AP43" s="18">
        <f t="shared" si="40"/>
        <v>0</v>
      </c>
      <c r="AQ43" s="18">
        <f t="shared" si="41"/>
        <v>0</v>
      </c>
    </row>
    <row r="44" spans="2:43" x14ac:dyDescent="0.25">
      <c r="B44" s="6"/>
      <c r="C44" s="29">
        <f>INDEX('správne obvody stĺpce'!A27:AL27,,MATCH('Hárok na vyplnenie'!$D$5,'správne obvody stĺpce'!$A$1:$AL$1,0))</f>
        <v>0</v>
      </c>
      <c r="D44" s="1" t="str">
        <f>IFERROR(VLOOKUP(C44,'municipality_správne obvody'!$B$1:$C$1050,2,FALSE),"")</f>
        <v/>
      </c>
      <c r="E44" s="29"/>
      <c r="F44" s="29"/>
      <c r="G44" s="29"/>
      <c r="H44" s="29"/>
      <c r="I44" s="29"/>
      <c r="J44" s="29"/>
      <c r="K44" s="69"/>
      <c r="L44" s="69"/>
      <c r="M44" s="29"/>
      <c r="N44" s="29"/>
      <c r="O44" s="29"/>
      <c r="P44" s="29"/>
      <c r="Q44" s="29"/>
      <c r="R44" s="29"/>
      <c r="S44" s="29"/>
      <c r="T44" s="29"/>
      <c r="U44" s="29"/>
      <c r="V44" s="29"/>
      <c r="W44" s="29"/>
      <c r="X44" s="29"/>
      <c r="Y44" s="18">
        <f t="shared" si="10"/>
        <v>0</v>
      </c>
      <c r="Z44" s="18">
        <f t="shared" si="11"/>
        <v>0</v>
      </c>
      <c r="AA44" s="18">
        <f t="shared" si="12"/>
        <v>0</v>
      </c>
      <c r="AB44" s="18">
        <f t="shared" si="13"/>
        <v>0</v>
      </c>
      <c r="AC44" s="18">
        <f t="shared" si="15"/>
        <v>0</v>
      </c>
      <c r="AD44" s="18">
        <f t="shared" si="16"/>
        <v>0</v>
      </c>
      <c r="AE44" s="18">
        <f t="shared" si="17"/>
        <v>0</v>
      </c>
      <c r="AF44" s="18">
        <f t="shared" si="18"/>
        <v>0</v>
      </c>
      <c r="AG44" s="18">
        <f t="shared" si="19"/>
        <v>0</v>
      </c>
      <c r="AH44" s="18">
        <f t="shared" si="20"/>
        <v>0</v>
      </c>
      <c r="AI44" s="18">
        <f t="shared" si="21"/>
        <v>0</v>
      </c>
      <c r="AJ44" s="18">
        <f t="shared" si="22"/>
        <v>0</v>
      </c>
      <c r="AK44" s="18">
        <f t="shared" si="23"/>
        <v>0</v>
      </c>
      <c r="AL44" s="18">
        <f t="shared" si="24"/>
        <v>0</v>
      </c>
      <c r="AM44" s="18">
        <f t="shared" si="25"/>
        <v>0</v>
      </c>
      <c r="AN44" s="18">
        <f t="shared" si="26"/>
        <v>0</v>
      </c>
      <c r="AO44" s="18">
        <f t="shared" si="27"/>
        <v>0</v>
      </c>
      <c r="AP44" s="18">
        <f t="shared" si="40"/>
        <v>0</v>
      </c>
      <c r="AQ44" s="18">
        <f t="shared" si="41"/>
        <v>0</v>
      </c>
    </row>
    <row r="45" spans="2:43" x14ac:dyDescent="0.25">
      <c r="B45" s="6"/>
      <c r="C45" s="29">
        <f>INDEX('správne obvody stĺpce'!A28:AL28,,MATCH('Hárok na vyplnenie'!$D$5,'správne obvody stĺpce'!$A$1:$AL$1,0))</f>
        <v>0</v>
      </c>
      <c r="D45" s="1" t="str">
        <f>IFERROR(VLOOKUP(C45,'municipality_správne obvody'!$B$1:$C$1050,2,FALSE),"")</f>
        <v/>
      </c>
      <c r="E45" s="29"/>
      <c r="F45" s="29"/>
      <c r="G45" s="29"/>
      <c r="H45" s="29"/>
      <c r="I45" s="29"/>
      <c r="J45" s="29"/>
      <c r="K45" s="69"/>
      <c r="L45" s="69"/>
      <c r="M45" s="29"/>
      <c r="N45" s="29"/>
      <c r="O45" s="29"/>
      <c r="P45" s="29"/>
      <c r="Q45" s="29"/>
      <c r="R45" s="29"/>
      <c r="S45" s="29"/>
      <c r="T45" s="29"/>
      <c r="U45" s="29"/>
      <c r="V45" s="29"/>
      <c r="W45" s="29"/>
      <c r="X45" s="29"/>
      <c r="Y45" s="18">
        <f t="shared" si="10"/>
        <v>0</v>
      </c>
      <c r="Z45" s="18">
        <f t="shared" si="11"/>
        <v>0</v>
      </c>
      <c r="AA45" s="18">
        <f t="shared" si="12"/>
        <v>0</v>
      </c>
      <c r="AB45" s="18">
        <f t="shared" si="13"/>
        <v>0</v>
      </c>
      <c r="AC45" s="18">
        <f t="shared" si="15"/>
        <v>0</v>
      </c>
      <c r="AD45" s="18">
        <f t="shared" si="16"/>
        <v>0</v>
      </c>
      <c r="AE45" s="18">
        <f t="shared" si="17"/>
        <v>0</v>
      </c>
      <c r="AF45" s="18">
        <f t="shared" si="18"/>
        <v>0</v>
      </c>
      <c r="AG45" s="18">
        <f t="shared" si="19"/>
        <v>0</v>
      </c>
      <c r="AH45" s="18">
        <f t="shared" si="20"/>
        <v>0</v>
      </c>
      <c r="AI45" s="18">
        <f t="shared" si="21"/>
        <v>0</v>
      </c>
      <c r="AJ45" s="18">
        <f t="shared" si="22"/>
        <v>0</v>
      </c>
      <c r="AK45" s="18">
        <f t="shared" si="23"/>
        <v>0</v>
      </c>
      <c r="AL45" s="18">
        <f t="shared" si="24"/>
        <v>0</v>
      </c>
      <c r="AM45" s="18">
        <f t="shared" si="25"/>
        <v>0</v>
      </c>
      <c r="AN45" s="18">
        <f t="shared" si="26"/>
        <v>0</v>
      </c>
      <c r="AO45" s="18">
        <f t="shared" si="27"/>
        <v>0</v>
      </c>
      <c r="AP45" s="18">
        <f t="shared" si="40"/>
        <v>0</v>
      </c>
      <c r="AQ45" s="18">
        <f t="shared" si="41"/>
        <v>0</v>
      </c>
    </row>
    <row r="46" spans="2:43" x14ac:dyDescent="0.25">
      <c r="B46" s="6"/>
      <c r="C46" s="29">
        <f>INDEX('správne obvody stĺpce'!A29:AL29,,MATCH('Hárok na vyplnenie'!$D$5,'správne obvody stĺpce'!$A$1:$AL$1,0))</f>
        <v>0</v>
      </c>
      <c r="D46" s="1" t="str">
        <f>IFERROR(VLOOKUP(C46,'municipality_správne obvody'!$B$1:$C$1050,2,FALSE),"")</f>
        <v/>
      </c>
      <c r="E46" s="29"/>
      <c r="F46" s="29"/>
      <c r="G46" s="29"/>
      <c r="H46" s="29"/>
      <c r="I46" s="29"/>
      <c r="J46" s="29"/>
      <c r="K46" s="69"/>
      <c r="L46" s="69"/>
      <c r="M46" s="29"/>
      <c r="N46" s="29"/>
      <c r="O46" s="29"/>
      <c r="P46" s="29"/>
      <c r="Q46" s="29"/>
      <c r="R46" s="29"/>
      <c r="S46" s="29"/>
      <c r="T46" s="29"/>
      <c r="U46" s="29"/>
      <c r="V46" s="29"/>
      <c r="W46" s="29"/>
      <c r="X46" s="29"/>
      <c r="Y46" s="18">
        <f t="shared" si="10"/>
        <v>0</v>
      </c>
      <c r="Z46" s="18">
        <f t="shared" si="11"/>
        <v>0</v>
      </c>
      <c r="AA46" s="18">
        <f t="shared" si="12"/>
        <v>0</v>
      </c>
      <c r="AB46" s="18">
        <f t="shared" si="13"/>
        <v>0</v>
      </c>
      <c r="AC46" s="18">
        <f t="shared" si="15"/>
        <v>0</v>
      </c>
      <c r="AD46" s="18">
        <f t="shared" si="16"/>
        <v>0</v>
      </c>
      <c r="AE46" s="18">
        <f t="shared" si="17"/>
        <v>0</v>
      </c>
      <c r="AF46" s="18">
        <f t="shared" si="18"/>
        <v>0</v>
      </c>
      <c r="AG46" s="18">
        <f t="shared" si="19"/>
        <v>0</v>
      </c>
      <c r="AH46" s="18">
        <f t="shared" si="20"/>
        <v>0</v>
      </c>
      <c r="AI46" s="18">
        <f t="shared" si="21"/>
        <v>0</v>
      </c>
      <c r="AJ46" s="18">
        <f t="shared" si="22"/>
        <v>0</v>
      </c>
      <c r="AK46" s="18">
        <f t="shared" si="23"/>
        <v>0</v>
      </c>
      <c r="AL46" s="18">
        <f t="shared" si="24"/>
        <v>0</v>
      </c>
      <c r="AM46" s="18">
        <f t="shared" si="25"/>
        <v>0</v>
      </c>
      <c r="AN46" s="18">
        <f t="shared" si="26"/>
        <v>0</v>
      </c>
      <c r="AO46" s="18">
        <f t="shared" si="27"/>
        <v>0</v>
      </c>
      <c r="AP46" s="18">
        <f t="shared" si="40"/>
        <v>0</v>
      </c>
      <c r="AQ46" s="18">
        <f t="shared" si="41"/>
        <v>0</v>
      </c>
    </row>
    <row r="47" spans="2:43" x14ac:dyDescent="0.25">
      <c r="B47" s="6"/>
      <c r="C47" s="29">
        <f>INDEX('správne obvody stĺpce'!A30:AL30,,MATCH('Hárok na vyplnenie'!$D$5,'správne obvody stĺpce'!$A$1:$AL$1,0))</f>
        <v>0</v>
      </c>
      <c r="D47" s="1" t="str">
        <f>IFERROR(VLOOKUP(C47,'municipality_správne obvody'!$B$1:$C$1050,2,FALSE),"")</f>
        <v/>
      </c>
      <c r="E47" s="29"/>
      <c r="F47" s="29"/>
      <c r="G47" s="29"/>
      <c r="H47" s="29"/>
      <c r="I47" s="29"/>
      <c r="J47" s="29"/>
      <c r="K47" s="69"/>
      <c r="L47" s="69"/>
      <c r="M47" s="29"/>
      <c r="N47" s="29"/>
      <c r="O47" s="29"/>
      <c r="P47" s="29"/>
      <c r="Q47" s="29"/>
      <c r="R47" s="29"/>
      <c r="S47" s="29"/>
      <c r="T47" s="29"/>
      <c r="U47" s="29"/>
      <c r="V47" s="29"/>
      <c r="W47" s="29"/>
      <c r="X47" s="29"/>
      <c r="Y47" s="18">
        <f t="shared" si="10"/>
        <v>0</v>
      </c>
      <c r="Z47" s="18">
        <f t="shared" si="11"/>
        <v>0</v>
      </c>
      <c r="AA47" s="18">
        <f t="shared" si="12"/>
        <v>0</v>
      </c>
      <c r="AB47" s="18">
        <f t="shared" si="13"/>
        <v>0</v>
      </c>
      <c r="AC47" s="18">
        <f t="shared" si="15"/>
        <v>0</v>
      </c>
      <c r="AD47" s="18">
        <f t="shared" si="16"/>
        <v>0</v>
      </c>
      <c r="AE47" s="18">
        <f t="shared" si="17"/>
        <v>0</v>
      </c>
      <c r="AF47" s="18">
        <f t="shared" si="18"/>
        <v>0</v>
      </c>
      <c r="AG47" s="18">
        <f t="shared" si="19"/>
        <v>0</v>
      </c>
      <c r="AH47" s="18">
        <f t="shared" si="20"/>
        <v>0</v>
      </c>
      <c r="AI47" s="18">
        <f t="shared" si="21"/>
        <v>0</v>
      </c>
      <c r="AJ47" s="18">
        <f t="shared" si="22"/>
        <v>0</v>
      </c>
      <c r="AK47" s="18">
        <f t="shared" si="23"/>
        <v>0</v>
      </c>
      <c r="AL47" s="18">
        <f t="shared" si="24"/>
        <v>0</v>
      </c>
      <c r="AM47" s="18">
        <f t="shared" si="25"/>
        <v>0</v>
      </c>
      <c r="AN47" s="18">
        <f t="shared" si="26"/>
        <v>0</v>
      </c>
      <c r="AO47" s="18">
        <f t="shared" si="27"/>
        <v>0</v>
      </c>
      <c r="AP47" s="18">
        <f t="shared" si="40"/>
        <v>0</v>
      </c>
      <c r="AQ47" s="18">
        <f t="shared" si="41"/>
        <v>0</v>
      </c>
    </row>
    <row r="48" spans="2:43" x14ac:dyDescent="0.25">
      <c r="B48" s="6"/>
      <c r="C48" s="29">
        <f>INDEX('správne obvody stĺpce'!A31:AL31,,MATCH('Hárok na vyplnenie'!$D$5,'správne obvody stĺpce'!$A$1:$AL$1,0))</f>
        <v>0</v>
      </c>
      <c r="D48" s="1" t="str">
        <f>IFERROR(VLOOKUP(C48,'municipality_správne obvody'!$B$1:$C$1050,2,FALSE),"")</f>
        <v/>
      </c>
      <c r="E48" s="29"/>
      <c r="F48" s="29"/>
      <c r="G48" s="29"/>
      <c r="H48" s="29"/>
      <c r="I48" s="29"/>
      <c r="J48" s="29"/>
      <c r="K48" s="69"/>
      <c r="L48" s="69"/>
      <c r="M48" s="29"/>
      <c r="N48" s="29"/>
      <c r="O48" s="29"/>
      <c r="P48" s="29"/>
      <c r="Q48" s="29"/>
      <c r="R48" s="29"/>
      <c r="S48" s="29"/>
      <c r="T48" s="29"/>
      <c r="U48" s="29"/>
      <c r="V48" s="29"/>
      <c r="W48" s="29"/>
      <c r="X48" s="29"/>
      <c r="Y48" s="18">
        <f t="shared" si="10"/>
        <v>0</v>
      </c>
      <c r="Z48" s="18">
        <f t="shared" si="11"/>
        <v>0</v>
      </c>
      <c r="AA48" s="18">
        <f t="shared" si="12"/>
        <v>0</v>
      </c>
      <c r="AB48" s="18">
        <f t="shared" si="13"/>
        <v>0</v>
      </c>
      <c r="AC48" s="18">
        <f t="shared" si="15"/>
        <v>0</v>
      </c>
      <c r="AD48" s="18">
        <f t="shared" si="16"/>
        <v>0</v>
      </c>
      <c r="AE48" s="18">
        <f t="shared" si="17"/>
        <v>0</v>
      </c>
      <c r="AF48" s="18">
        <f t="shared" si="18"/>
        <v>0</v>
      </c>
      <c r="AG48" s="18">
        <f t="shared" si="19"/>
        <v>0</v>
      </c>
      <c r="AH48" s="18">
        <f t="shared" si="20"/>
        <v>0</v>
      </c>
      <c r="AI48" s="18">
        <f t="shared" si="21"/>
        <v>0</v>
      </c>
      <c r="AJ48" s="18">
        <f t="shared" si="22"/>
        <v>0</v>
      </c>
      <c r="AK48" s="18">
        <f t="shared" si="23"/>
        <v>0</v>
      </c>
      <c r="AL48" s="18">
        <f t="shared" si="24"/>
        <v>0</v>
      </c>
      <c r="AM48" s="18">
        <f t="shared" si="25"/>
        <v>0</v>
      </c>
      <c r="AN48" s="18">
        <f t="shared" si="26"/>
        <v>0</v>
      </c>
      <c r="AO48" s="18">
        <f t="shared" si="27"/>
        <v>0</v>
      </c>
      <c r="AP48" s="18">
        <f t="shared" si="40"/>
        <v>0</v>
      </c>
      <c r="AQ48" s="18">
        <f t="shared" si="41"/>
        <v>0</v>
      </c>
    </row>
    <row r="49" spans="2:43" x14ac:dyDescent="0.25">
      <c r="B49" s="6"/>
      <c r="C49" s="29">
        <f>INDEX('správne obvody stĺpce'!A32:AL32,,MATCH('Hárok na vyplnenie'!$D$5,'správne obvody stĺpce'!$A$1:$AL$1,0))</f>
        <v>0</v>
      </c>
      <c r="D49" s="1" t="str">
        <f>IFERROR(VLOOKUP(C49,'municipality_správne obvody'!$B$1:$C$1050,2,FALSE),"")</f>
        <v/>
      </c>
      <c r="E49" s="29"/>
      <c r="F49" s="29"/>
      <c r="G49" s="29"/>
      <c r="H49" s="29"/>
      <c r="I49" s="29"/>
      <c r="J49" s="29"/>
      <c r="K49" s="69"/>
      <c r="L49" s="69"/>
      <c r="M49" s="29"/>
      <c r="N49" s="29"/>
      <c r="O49" s="29"/>
      <c r="P49" s="29"/>
      <c r="Q49" s="29"/>
      <c r="R49" s="29"/>
      <c r="S49" s="29"/>
      <c r="T49" s="29"/>
      <c r="U49" s="29"/>
      <c r="V49" s="29"/>
      <c r="W49" s="29"/>
      <c r="X49" s="29"/>
      <c r="Y49" s="18">
        <f t="shared" si="10"/>
        <v>0</v>
      </c>
      <c r="Z49" s="18">
        <f t="shared" si="11"/>
        <v>0</v>
      </c>
      <c r="AA49" s="18">
        <f t="shared" si="12"/>
        <v>0</v>
      </c>
      <c r="AB49" s="18">
        <f t="shared" si="13"/>
        <v>0</v>
      </c>
      <c r="AC49" s="18">
        <f t="shared" si="15"/>
        <v>0</v>
      </c>
      <c r="AD49" s="18">
        <f t="shared" si="16"/>
        <v>0</v>
      </c>
      <c r="AE49" s="18">
        <f t="shared" si="17"/>
        <v>0</v>
      </c>
      <c r="AF49" s="18">
        <f t="shared" si="18"/>
        <v>0</v>
      </c>
      <c r="AG49" s="18">
        <f t="shared" si="19"/>
        <v>0</v>
      </c>
      <c r="AH49" s="18">
        <f t="shared" si="20"/>
        <v>0</v>
      </c>
      <c r="AI49" s="18">
        <f t="shared" si="21"/>
        <v>0</v>
      </c>
      <c r="AJ49" s="18">
        <f t="shared" si="22"/>
        <v>0</v>
      </c>
      <c r="AK49" s="18">
        <f t="shared" si="23"/>
        <v>0</v>
      </c>
      <c r="AL49" s="18">
        <f t="shared" si="24"/>
        <v>0</v>
      </c>
      <c r="AM49" s="18">
        <f t="shared" si="25"/>
        <v>0</v>
      </c>
      <c r="AN49" s="18">
        <f t="shared" si="26"/>
        <v>0</v>
      </c>
      <c r="AO49" s="18">
        <f t="shared" si="27"/>
        <v>0</v>
      </c>
      <c r="AP49" s="18">
        <f t="shared" si="40"/>
        <v>0</v>
      </c>
      <c r="AQ49" s="18">
        <f t="shared" si="41"/>
        <v>0</v>
      </c>
    </row>
    <row r="50" spans="2:43" x14ac:dyDescent="0.25">
      <c r="B50" s="6"/>
      <c r="C50" s="29">
        <f>INDEX('správne obvody stĺpce'!A33:AL33,,MATCH('Hárok na vyplnenie'!$D$5,'správne obvody stĺpce'!$A$1:$AL$1,0))</f>
        <v>0</v>
      </c>
      <c r="D50" s="1" t="str">
        <f>IFERROR(VLOOKUP(C50,'municipality_správne obvody'!$B$1:$C$1050,2,FALSE),"")</f>
        <v/>
      </c>
      <c r="E50" s="29"/>
      <c r="F50" s="29"/>
      <c r="G50" s="29"/>
      <c r="H50" s="29"/>
      <c r="I50" s="29"/>
      <c r="J50" s="29"/>
      <c r="K50" s="69"/>
      <c r="L50" s="69"/>
      <c r="M50" s="29"/>
      <c r="N50" s="29"/>
      <c r="O50" s="29"/>
      <c r="P50" s="29"/>
      <c r="Q50" s="29"/>
      <c r="R50" s="29"/>
      <c r="S50" s="29"/>
      <c r="T50" s="29"/>
      <c r="U50" s="29"/>
      <c r="V50" s="29"/>
      <c r="W50" s="29"/>
      <c r="X50" s="29"/>
      <c r="Y50" s="18">
        <f t="shared" si="10"/>
        <v>0</v>
      </c>
      <c r="Z50" s="18">
        <f t="shared" si="11"/>
        <v>0</v>
      </c>
      <c r="AA50" s="18">
        <f t="shared" si="12"/>
        <v>0</v>
      </c>
      <c r="AB50" s="18">
        <f t="shared" si="13"/>
        <v>0</v>
      </c>
      <c r="AC50" s="18">
        <f t="shared" si="15"/>
        <v>0</v>
      </c>
      <c r="AD50" s="18">
        <f t="shared" si="16"/>
        <v>0</v>
      </c>
      <c r="AE50" s="18">
        <f t="shared" si="17"/>
        <v>0</v>
      </c>
      <c r="AF50" s="18">
        <f t="shared" si="18"/>
        <v>0</v>
      </c>
      <c r="AG50" s="18">
        <f t="shared" si="19"/>
        <v>0</v>
      </c>
      <c r="AH50" s="18">
        <f t="shared" si="20"/>
        <v>0</v>
      </c>
      <c r="AI50" s="18">
        <f t="shared" si="21"/>
        <v>0</v>
      </c>
      <c r="AJ50" s="18">
        <f t="shared" si="22"/>
        <v>0</v>
      </c>
      <c r="AK50" s="18">
        <f t="shared" si="23"/>
        <v>0</v>
      </c>
      <c r="AL50" s="18">
        <f t="shared" si="24"/>
        <v>0</v>
      </c>
      <c r="AM50" s="18">
        <f t="shared" si="25"/>
        <v>0</v>
      </c>
      <c r="AN50" s="18">
        <f t="shared" si="26"/>
        <v>0</v>
      </c>
      <c r="AO50" s="18">
        <f t="shared" si="27"/>
        <v>0</v>
      </c>
      <c r="AP50" s="18">
        <f t="shared" si="40"/>
        <v>0</v>
      </c>
      <c r="AQ50" s="18">
        <f t="shared" si="41"/>
        <v>0</v>
      </c>
    </row>
    <row r="51" spans="2:43" x14ac:dyDescent="0.25">
      <c r="B51" s="6"/>
      <c r="C51" s="29">
        <f>INDEX('správne obvody stĺpce'!A34:AL34,,MATCH('Hárok na vyplnenie'!$D$5,'správne obvody stĺpce'!$A$1:$AL$1,0))</f>
        <v>0</v>
      </c>
      <c r="D51" s="1" t="str">
        <f>IFERROR(VLOOKUP(C51,'municipality_správne obvody'!$B$1:$C$1050,2,FALSE),"")</f>
        <v/>
      </c>
      <c r="E51" s="29"/>
      <c r="F51" s="29"/>
      <c r="G51" s="29"/>
      <c r="H51" s="29"/>
      <c r="I51" s="29"/>
      <c r="J51" s="29"/>
      <c r="K51" s="69"/>
      <c r="L51" s="69"/>
      <c r="M51" s="29"/>
      <c r="N51" s="29"/>
      <c r="O51" s="29"/>
      <c r="P51" s="29"/>
      <c r="Q51" s="29"/>
      <c r="R51" s="29"/>
      <c r="S51" s="29"/>
      <c r="T51" s="29"/>
      <c r="U51" s="29"/>
      <c r="V51" s="29"/>
      <c r="W51" s="29"/>
      <c r="X51" s="29"/>
      <c r="Y51" s="18">
        <f t="shared" si="10"/>
        <v>0</v>
      </c>
      <c r="Z51" s="18">
        <f t="shared" si="11"/>
        <v>0</v>
      </c>
      <c r="AA51" s="18">
        <f t="shared" si="12"/>
        <v>0</v>
      </c>
      <c r="AB51" s="18">
        <f t="shared" si="13"/>
        <v>0</v>
      </c>
      <c r="AC51" s="18">
        <f t="shared" si="15"/>
        <v>0</v>
      </c>
      <c r="AD51" s="18">
        <f t="shared" si="16"/>
        <v>0</v>
      </c>
      <c r="AE51" s="18">
        <f t="shared" si="17"/>
        <v>0</v>
      </c>
      <c r="AF51" s="18">
        <f t="shared" si="18"/>
        <v>0</v>
      </c>
      <c r="AG51" s="18">
        <f t="shared" si="19"/>
        <v>0</v>
      </c>
      <c r="AH51" s="18">
        <f t="shared" si="20"/>
        <v>0</v>
      </c>
      <c r="AI51" s="18">
        <f t="shared" si="21"/>
        <v>0</v>
      </c>
      <c r="AJ51" s="18">
        <f t="shared" si="22"/>
        <v>0</v>
      </c>
      <c r="AK51" s="18">
        <f t="shared" si="23"/>
        <v>0</v>
      </c>
      <c r="AL51" s="18">
        <f t="shared" si="24"/>
        <v>0</v>
      </c>
      <c r="AM51" s="18">
        <f t="shared" si="25"/>
        <v>0</v>
      </c>
      <c r="AN51" s="18">
        <f t="shared" si="26"/>
        <v>0</v>
      </c>
      <c r="AO51" s="18">
        <f t="shared" si="27"/>
        <v>0</v>
      </c>
      <c r="AP51" s="18">
        <f t="shared" si="40"/>
        <v>0</v>
      </c>
      <c r="AQ51" s="18">
        <f t="shared" si="41"/>
        <v>0</v>
      </c>
    </row>
    <row r="52" spans="2:43" x14ac:dyDescent="0.25">
      <c r="B52" s="6"/>
      <c r="C52" s="29">
        <f>INDEX('správne obvody stĺpce'!A35:AL35,,MATCH('Hárok na vyplnenie'!$D$5,'správne obvody stĺpce'!$A$1:$AL$1,0))</f>
        <v>0</v>
      </c>
      <c r="D52" s="1" t="str">
        <f>IFERROR(VLOOKUP(C52,'municipality_správne obvody'!$B$1:$C$1050,2,FALSE),"")</f>
        <v/>
      </c>
      <c r="E52" s="29"/>
      <c r="F52" s="29"/>
      <c r="G52" s="29"/>
      <c r="H52" s="29"/>
      <c r="I52" s="29"/>
      <c r="J52" s="29"/>
      <c r="K52" s="69"/>
      <c r="L52" s="69"/>
      <c r="M52" s="29"/>
      <c r="N52" s="29"/>
      <c r="O52" s="29"/>
      <c r="P52" s="29"/>
      <c r="Q52" s="29"/>
      <c r="R52" s="29"/>
      <c r="S52" s="29"/>
      <c r="T52" s="29"/>
      <c r="U52" s="29"/>
      <c r="V52" s="29"/>
      <c r="W52" s="29"/>
      <c r="X52" s="29"/>
      <c r="Y52" s="18">
        <f t="shared" si="10"/>
        <v>0</v>
      </c>
      <c r="Z52" s="18">
        <f t="shared" si="11"/>
        <v>0</v>
      </c>
      <c r="AA52" s="18">
        <f t="shared" si="12"/>
        <v>0</v>
      </c>
      <c r="AB52" s="18">
        <f t="shared" si="13"/>
        <v>0</v>
      </c>
      <c r="AC52" s="18">
        <f t="shared" si="15"/>
        <v>0</v>
      </c>
      <c r="AD52" s="18">
        <f t="shared" si="16"/>
        <v>0</v>
      </c>
      <c r="AE52" s="18">
        <f t="shared" si="17"/>
        <v>0</v>
      </c>
      <c r="AF52" s="18">
        <f t="shared" si="18"/>
        <v>0</v>
      </c>
      <c r="AG52" s="18">
        <f t="shared" si="19"/>
        <v>0</v>
      </c>
      <c r="AH52" s="18">
        <f t="shared" si="20"/>
        <v>0</v>
      </c>
      <c r="AI52" s="18">
        <f t="shared" si="21"/>
        <v>0</v>
      </c>
      <c r="AJ52" s="18">
        <f t="shared" si="22"/>
        <v>0</v>
      </c>
      <c r="AK52" s="18">
        <f t="shared" si="23"/>
        <v>0</v>
      </c>
      <c r="AL52" s="18">
        <f t="shared" si="24"/>
        <v>0</v>
      </c>
      <c r="AM52" s="18">
        <f t="shared" si="25"/>
        <v>0</v>
      </c>
      <c r="AN52" s="18">
        <f t="shared" si="26"/>
        <v>0</v>
      </c>
      <c r="AO52" s="18">
        <f t="shared" si="27"/>
        <v>0</v>
      </c>
      <c r="AP52" s="18">
        <f t="shared" si="40"/>
        <v>0</v>
      </c>
      <c r="AQ52" s="18">
        <f t="shared" si="41"/>
        <v>0</v>
      </c>
    </row>
    <row r="53" spans="2:43" x14ac:dyDescent="0.25">
      <c r="B53" s="6"/>
      <c r="C53" s="29">
        <f>INDEX('správne obvody stĺpce'!A36:AL36,,MATCH('Hárok na vyplnenie'!$D$5,'správne obvody stĺpce'!$A$1:$AL$1,0))</f>
        <v>0</v>
      </c>
      <c r="D53" s="1" t="str">
        <f>IFERROR(VLOOKUP(C53,'municipality_správne obvody'!$B$1:$C$1050,2,FALSE),"")</f>
        <v/>
      </c>
      <c r="E53" s="29"/>
      <c r="F53" s="29"/>
      <c r="G53" s="29"/>
      <c r="H53" s="29"/>
      <c r="I53" s="29"/>
      <c r="J53" s="29"/>
      <c r="K53" s="69"/>
      <c r="L53" s="69"/>
      <c r="M53" s="29"/>
      <c r="N53" s="29"/>
      <c r="O53" s="29"/>
      <c r="P53" s="29"/>
      <c r="Q53" s="29"/>
      <c r="R53" s="29"/>
      <c r="S53" s="29"/>
      <c r="T53" s="29"/>
      <c r="U53" s="29"/>
      <c r="V53" s="29"/>
      <c r="W53" s="29"/>
      <c r="X53" s="29"/>
      <c r="Y53" s="18">
        <f t="shared" si="10"/>
        <v>0</v>
      </c>
      <c r="Z53" s="18">
        <f t="shared" si="11"/>
        <v>0</v>
      </c>
      <c r="AA53" s="18">
        <f t="shared" si="12"/>
        <v>0</v>
      </c>
      <c r="AB53" s="18">
        <f t="shared" si="13"/>
        <v>0</v>
      </c>
      <c r="AC53" s="18">
        <f t="shared" si="15"/>
        <v>0</v>
      </c>
      <c r="AD53" s="18">
        <f t="shared" si="16"/>
        <v>0</v>
      </c>
      <c r="AE53" s="18">
        <f t="shared" si="17"/>
        <v>0</v>
      </c>
      <c r="AF53" s="18">
        <f t="shared" si="18"/>
        <v>0</v>
      </c>
      <c r="AG53" s="18">
        <f t="shared" si="19"/>
        <v>0</v>
      </c>
      <c r="AH53" s="18">
        <f t="shared" si="20"/>
        <v>0</v>
      </c>
      <c r="AI53" s="18">
        <f t="shared" si="21"/>
        <v>0</v>
      </c>
      <c r="AJ53" s="18">
        <f t="shared" si="22"/>
        <v>0</v>
      </c>
      <c r="AK53" s="18">
        <f t="shared" si="23"/>
        <v>0</v>
      </c>
      <c r="AL53" s="18">
        <f t="shared" si="24"/>
        <v>0</v>
      </c>
      <c r="AM53" s="18">
        <f t="shared" si="25"/>
        <v>0</v>
      </c>
      <c r="AN53" s="18">
        <f t="shared" si="26"/>
        <v>0</v>
      </c>
      <c r="AO53" s="18">
        <f t="shared" si="27"/>
        <v>0</v>
      </c>
      <c r="AP53" s="18">
        <f t="shared" si="40"/>
        <v>0</v>
      </c>
      <c r="AQ53" s="18">
        <f t="shared" si="41"/>
        <v>0</v>
      </c>
    </row>
    <row r="54" spans="2:43" x14ac:dyDescent="0.25">
      <c r="B54" s="6"/>
      <c r="C54" s="29">
        <f>INDEX('správne obvody stĺpce'!A37:AL37,,MATCH('Hárok na vyplnenie'!$D$5,'správne obvody stĺpce'!$A$1:$AL$1,0))</f>
        <v>0</v>
      </c>
      <c r="D54" s="1" t="str">
        <f>IFERROR(VLOOKUP(C54,'municipality_správne obvody'!$B$1:$C$1050,2,FALSE),"")</f>
        <v/>
      </c>
      <c r="E54" s="29"/>
      <c r="F54" s="29"/>
      <c r="G54" s="29"/>
      <c r="H54" s="29"/>
      <c r="I54" s="29"/>
      <c r="J54" s="29"/>
      <c r="K54" s="69"/>
      <c r="L54" s="69"/>
      <c r="M54" s="29"/>
      <c r="N54" s="29"/>
      <c r="O54" s="29"/>
      <c r="P54" s="29"/>
      <c r="Q54" s="29"/>
      <c r="R54" s="29"/>
      <c r="S54" s="29"/>
      <c r="T54" s="29"/>
      <c r="U54" s="29"/>
      <c r="V54" s="29"/>
      <c r="W54" s="29"/>
      <c r="X54" s="29"/>
      <c r="Y54" s="18">
        <f t="shared" si="10"/>
        <v>0</v>
      </c>
      <c r="Z54" s="18">
        <f t="shared" si="11"/>
        <v>0</v>
      </c>
      <c r="AA54" s="18">
        <f t="shared" si="12"/>
        <v>0</v>
      </c>
      <c r="AB54" s="18">
        <f t="shared" si="13"/>
        <v>0</v>
      </c>
      <c r="AC54" s="18">
        <f t="shared" si="15"/>
        <v>0</v>
      </c>
      <c r="AD54" s="18">
        <f t="shared" si="16"/>
        <v>0</v>
      </c>
      <c r="AE54" s="18">
        <f t="shared" si="17"/>
        <v>0</v>
      </c>
      <c r="AF54" s="18">
        <f t="shared" si="18"/>
        <v>0</v>
      </c>
      <c r="AG54" s="18">
        <f t="shared" si="19"/>
        <v>0</v>
      </c>
      <c r="AH54" s="18">
        <f t="shared" si="20"/>
        <v>0</v>
      </c>
      <c r="AI54" s="18">
        <f t="shared" si="21"/>
        <v>0</v>
      </c>
      <c r="AJ54" s="18">
        <f t="shared" si="22"/>
        <v>0</v>
      </c>
      <c r="AK54" s="18">
        <f t="shared" si="23"/>
        <v>0</v>
      </c>
      <c r="AL54" s="18">
        <f t="shared" si="24"/>
        <v>0</v>
      </c>
      <c r="AM54" s="18">
        <f t="shared" si="25"/>
        <v>0</v>
      </c>
      <c r="AN54" s="18">
        <f t="shared" si="26"/>
        <v>0</v>
      </c>
      <c r="AO54" s="18">
        <f t="shared" si="27"/>
        <v>0</v>
      </c>
      <c r="AP54" s="18">
        <f t="shared" si="40"/>
        <v>0</v>
      </c>
      <c r="AQ54" s="18">
        <f t="shared" si="41"/>
        <v>0</v>
      </c>
    </row>
    <row r="55" spans="2:43" x14ac:dyDescent="0.25">
      <c r="B55" s="6"/>
      <c r="C55" s="29">
        <f>INDEX('správne obvody stĺpce'!A38:AL38,,MATCH('Hárok na vyplnenie'!$D$5,'správne obvody stĺpce'!$A$1:$AL$1,0))</f>
        <v>0</v>
      </c>
      <c r="D55" s="1" t="str">
        <f>IFERROR(VLOOKUP(C55,'municipality_správne obvody'!$B$1:$C$1050,2,FALSE),"")</f>
        <v/>
      </c>
      <c r="E55" s="29"/>
      <c r="F55" s="29"/>
      <c r="G55" s="29"/>
      <c r="H55" s="29"/>
      <c r="I55" s="29"/>
      <c r="J55" s="29"/>
      <c r="K55" s="69"/>
      <c r="L55" s="69"/>
      <c r="M55" s="29"/>
      <c r="N55" s="29"/>
      <c r="O55" s="29"/>
      <c r="P55" s="29"/>
      <c r="Q55" s="29"/>
      <c r="R55" s="29"/>
      <c r="S55" s="29"/>
      <c r="T55" s="29"/>
      <c r="U55" s="29"/>
      <c r="V55" s="29"/>
      <c r="W55" s="29"/>
      <c r="X55" s="29"/>
      <c r="Y55" s="18">
        <f t="shared" si="10"/>
        <v>0</v>
      </c>
      <c r="Z55" s="18">
        <f t="shared" si="11"/>
        <v>0</v>
      </c>
      <c r="AA55" s="18">
        <f t="shared" si="12"/>
        <v>0</v>
      </c>
      <c r="AB55" s="18">
        <f t="shared" si="13"/>
        <v>0</v>
      </c>
      <c r="AC55" s="18">
        <f t="shared" si="15"/>
        <v>0</v>
      </c>
      <c r="AD55" s="18">
        <f t="shared" si="16"/>
        <v>0</v>
      </c>
      <c r="AE55" s="18">
        <f t="shared" si="17"/>
        <v>0</v>
      </c>
      <c r="AF55" s="18">
        <f t="shared" si="18"/>
        <v>0</v>
      </c>
      <c r="AG55" s="18">
        <f t="shared" si="19"/>
        <v>0</v>
      </c>
      <c r="AH55" s="18">
        <f t="shared" si="20"/>
        <v>0</v>
      </c>
      <c r="AI55" s="18">
        <f t="shared" si="21"/>
        <v>0</v>
      </c>
      <c r="AJ55" s="18">
        <f t="shared" si="22"/>
        <v>0</v>
      </c>
      <c r="AK55" s="18">
        <f t="shared" si="23"/>
        <v>0</v>
      </c>
      <c r="AL55" s="18">
        <f t="shared" si="24"/>
        <v>0</v>
      </c>
      <c r="AM55" s="18">
        <f t="shared" si="25"/>
        <v>0</v>
      </c>
      <c r="AN55" s="18">
        <f t="shared" si="26"/>
        <v>0</v>
      </c>
      <c r="AO55" s="18">
        <f t="shared" si="27"/>
        <v>0</v>
      </c>
      <c r="AP55" s="18">
        <f t="shared" si="40"/>
        <v>0</v>
      </c>
      <c r="AQ55" s="18">
        <f t="shared" si="41"/>
        <v>0</v>
      </c>
    </row>
    <row r="56" spans="2:43" x14ac:dyDescent="0.25">
      <c r="B56" s="6"/>
      <c r="C56" s="29">
        <f>INDEX('správne obvody stĺpce'!A39:AL39,,MATCH('Hárok na vyplnenie'!$D$5,'správne obvody stĺpce'!$A$1:$AL$1,0))</f>
        <v>0</v>
      </c>
      <c r="D56" s="1" t="str">
        <f>IFERROR(VLOOKUP(C56,'municipality_správne obvody'!$B$1:$C$1050,2,FALSE),"")</f>
        <v/>
      </c>
      <c r="E56" s="29"/>
      <c r="F56" s="29"/>
      <c r="G56" s="29"/>
      <c r="H56" s="29"/>
      <c r="I56" s="29"/>
      <c r="J56" s="29"/>
      <c r="K56" s="69"/>
      <c r="L56" s="69"/>
      <c r="M56" s="29"/>
      <c r="N56" s="29"/>
      <c r="O56" s="29"/>
      <c r="P56" s="29"/>
      <c r="Q56" s="29"/>
      <c r="R56" s="29"/>
      <c r="S56" s="29"/>
      <c r="T56" s="29"/>
      <c r="U56" s="29"/>
      <c r="V56" s="29"/>
      <c r="W56" s="29"/>
      <c r="X56" s="29"/>
      <c r="Y56" s="18">
        <f t="shared" si="10"/>
        <v>0</v>
      </c>
      <c r="Z56" s="18">
        <f t="shared" si="11"/>
        <v>0</v>
      </c>
      <c r="AA56" s="18">
        <f t="shared" si="12"/>
        <v>0</v>
      </c>
      <c r="AB56" s="18">
        <f t="shared" si="13"/>
        <v>0</v>
      </c>
      <c r="AC56" s="18">
        <f t="shared" si="15"/>
        <v>0</v>
      </c>
      <c r="AD56" s="18">
        <f t="shared" si="16"/>
        <v>0</v>
      </c>
      <c r="AE56" s="18">
        <f t="shared" si="17"/>
        <v>0</v>
      </c>
      <c r="AF56" s="18">
        <f t="shared" si="18"/>
        <v>0</v>
      </c>
      <c r="AG56" s="18">
        <f t="shared" si="19"/>
        <v>0</v>
      </c>
      <c r="AH56" s="18">
        <f t="shared" si="20"/>
        <v>0</v>
      </c>
      <c r="AI56" s="18">
        <f t="shared" si="21"/>
        <v>0</v>
      </c>
      <c r="AJ56" s="18">
        <f t="shared" si="22"/>
        <v>0</v>
      </c>
      <c r="AK56" s="18">
        <f t="shared" si="23"/>
        <v>0</v>
      </c>
      <c r="AL56" s="18">
        <f t="shared" si="24"/>
        <v>0</v>
      </c>
      <c r="AM56" s="18">
        <f t="shared" si="25"/>
        <v>0</v>
      </c>
      <c r="AN56" s="18">
        <f t="shared" si="26"/>
        <v>0</v>
      </c>
      <c r="AO56" s="18">
        <f t="shared" si="27"/>
        <v>0</v>
      </c>
      <c r="AP56" s="18">
        <f t="shared" si="40"/>
        <v>0</v>
      </c>
      <c r="AQ56" s="18">
        <f t="shared" si="41"/>
        <v>0</v>
      </c>
    </row>
    <row r="57" spans="2:43" x14ac:dyDescent="0.25">
      <c r="B57" s="6"/>
      <c r="C57" s="29">
        <f>INDEX('správne obvody stĺpce'!A40:AL40,,MATCH('Hárok na vyplnenie'!$D$5,'správne obvody stĺpce'!$A$1:$AL$1,0))</f>
        <v>0</v>
      </c>
      <c r="D57" s="1" t="str">
        <f>IFERROR(VLOOKUP(C57,'municipality_správne obvody'!$B$1:$C$1050,2,FALSE),"")</f>
        <v/>
      </c>
      <c r="E57" s="29"/>
      <c r="F57" s="29"/>
      <c r="G57" s="29"/>
      <c r="H57" s="29"/>
      <c r="I57" s="29"/>
      <c r="J57" s="29"/>
      <c r="K57" s="69"/>
      <c r="L57" s="69"/>
      <c r="M57" s="29"/>
      <c r="N57" s="29"/>
      <c r="O57" s="29"/>
      <c r="P57" s="29"/>
      <c r="Q57" s="29"/>
      <c r="R57" s="29"/>
      <c r="S57" s="29"/>
      <c r="T57" s="29"/>
      <c r="U57" s="29"/>
      <c r="V57" s="29"/>
      <c r="W57" s="29"/>
      <c r="X57" s="29"/>
      <c r="Y57" s="18">
        <f t="shared" si="10"/>
        <v>0</v>
      </c>
      <c r="Z57" s="18">
        <f t="shared" si="11"/>
        <v>0</v>
      </c>
      <c r="AA57" s="18">
        <f t="shared" si="12"/>
        <v>0</v>
      </c>
      <c r="AB57" s="18">
        <f t="shared" si="13"/>
        <v>0</v>
      </c>
      <c r="AC57" s="18">
        <f t="shared" si="15"/>
        <v>0</v>
      </c>
      <c r="AD57" s="18">
        <f t="shared" si="16"/>
        <v>0</v>
      </c>
      <c r="AE57" s="18">
        <f t="shared" si="17"/>
        <v>0</v>
      </c>
      <c r="AF57" s="18">
        <f t="shared" si="18"/>
        <v>0</v>
      </c>
      <c r="AG57" s="18">
        <f t="shared" si="19"/>
        <v>0</v>
      </c>
      <c r="AH57" s="18">
        <f t="shared" si="20"/>
        <v>0</v>
      </c>
      <c r="AI57" s="18">
        <f t="shared" si="21"/>
        <v>0</v>
      </c>
      <c r="AJ57" s="18">
        <f t="shared" si="22"/>
        <v>0</v>
      </c>
      <c r="AK57" s="18">
        <f t="shared" si="23"/>
        <v>0</v>
      </c>
      <c r="AL57" s="18">
        <f t="shared" si="24"/>
        <v>0</v>
      </c>
      <c r="AM57" s="18">
        <f t="shared" si="25"/>
        <v>0</v>
      </c>
      <c r="AN57" s="18">
        <f t="shared" si="26"/>
        <v>0</v>
      </c>
      <c r="AO57" s="18">
        <f t="shared" si="27"/>
        <v>0</v>
      </c>
      <c r="AP57" s="18">
        <f t="shared" si="40"/>
        <v>0</v>
      </c>
      <c r="AQ57" s="18">
        <f t="shared" si="41"/>
        <v>0</v>
      </c>
    </row>
    <row r="58" spans="2:43" x14ac:dyDescent="0.25">
      <c r="B58" s="6"/>
      <c r="C58" s="29">
        <f>INDEX('správne obvody stĺpce'!A41:AL41,,MATCH('Hárok na vyplnenie'!$D$5,'správne obvody stĺpce'!$A$1:$AL$1,0))</f>
        <v>0</v>
      </c>
      <c r="D58" s="1" t="str">
        <f>IFERROR(VLOOKUP(C58,'municipality_správne obvody'!$B$1:$C$1050,2,FALSE),"")</f>
        <v/>
      </c>
      <c r="E58" s="29"/>
      <c r="F58" s="29"/>
      <c r="G58" s="29"/>
      <c r="H58" s="29"/>
      <c r="I58" s="29"/>
      <c r="J58" s="29"/>
      <c r="K58" s="69"/>
      <c r="L58" s="69"/>
      <c r="M58" s="29"/>
      <c r="N58" s="29"/>
      <c r="O58" s="29"/>
      <c r="P58" s="29"/>
      <c r="Q58" s="29"/>
      <c r="R58" s="29"/>
      <c r="S58" s="29"/>
      <c r="T58" s="29"/>
      <c r="U58" s="29"/>
      <c r="V58" s="29"/>
      <c r="W58" s="29"/>
      <c r="X58" s="29"/>
      <c r="Y58" s="18">
        <f t="shared" si="10"/>
        <v>0</v>
      </c>
      <c r="Z58" s="18">
        <f t="shared" si="11"/>
        <v>0</v>
      </c>
      <c r="AA58" s="18">
        <f t="shared" si="12"/>
        <v>0</v>
      </c>
      <c r="AB58" s="18">
        <f t="shared" si="13"/>
        <v>0</v>
      </c>
      <c r="AC58" s="18">
        <f t="shared" si="15"/>
        <v>0</v>
      </c>
      <c r="AD58" s="18">
        <f t="shared" si="16"/>
        <v>0</v>
      </c>
      <c r="AE58" s="18">
        <f t="shared" si="17"/>
        <v>0</v>
      </c>
      <c r="AF58" s="18">
        <f t="shared" si="18"/>
        <v>0</v>
      </c>
      <c r="AG58" s="18">
        <f t="shared" si="19"/>
        <v>0</v>
      </c>
      <c r="AH58" s="18">
        <f t="shared" si="20"/>
        <v>0</v>
      </c>
      <c r="AI58" s="18">
        <f t="shared" si="21"/>
        <v>0</v>
      </c>
      <c r="AJ58" s="18">
        <f t="shared" si="22"/>
        <v>0</v>
      </c>
      <c r="AK58" s="18">
        <f t="shared" si="23"/>
        <v>0</v>
      </c>
      <c r="AL58" s="18">
        <f t="shared" si="24"/>
        <v>0</v>
      </c>
      <c r="AM58" s="18">
        <f t="shared" si="25"/>
        <v>0</v>
      </c>
      <c r="AN58" s="18">
        <f t="shared" si="26"/>
        <v>0</v>
      </c>
      <c r="AO58" s="18">
        <f t="shared" si="27"/>
        <v>0</v>
      </c>
      <c r="AP58" s="18">
        <f t="shared" si="40"/>
        <v>0</v>
      </c>
      <c r="AQ58" s="18">
        <f t="shared" si="41"/>
        <v>0</v>
      </c>
    </row>
    <row r="59" spans="2:43" x14ac:dyDescent="0.25">
      <c r="B59" s="6"/>
      <c r="C59" s="29">
        <f>INDEX('správne obvody stĺpce'!A42:AL42,,MATCH('Hárok na vyplnenie'!$D$5,'správne obvody stĺpce'!$A$1:$AL$1,0))</f>
        <v>0</v>
      </c>
      <c r="D59" s="1" t="str">
        <f>IFERROR(VLOOKUP(C59,'municipality_správne obvody'!$B$1:$C$1050,2,FALSE),"")</f>
        <v/>
      </c>
      <c r="E59" s="29"/>
      <c r="F59" s="29"/>
      <c r="G59" s="29"/>
      <c r="H59" s="29"/>
      <c r="I59" s="29"/>
      <c r="J59" s="29"/>
      <c r="K59" s="69"/>
      <c r="L59" s="69"/>
      <c r="M59" s="29"/>
      <c r="N59" s="29"/>
      <c r="O59" s="29"/>
      <c r="P59" s="29"/>
      <c r="Q59" s="29"/>
      <c r="R59" s="29"/>
      <c r="S59" s="29"/>
      <c r="T59" s="29"/>
      <c r="U59" s="29"/>
      <c r="V59" s="29"/>
      <c r="W59" s="29"/>
      <c r="X59" s="29"/>
      <c r="Y59" s="18">
        <f t="shared" si="10"/>
        <v>0</v>
      </c>
      <c r="Z59" s="18">
        <f t="shared" si="11"/>
        <v>0</v>
      </c>
      <c r="AA59" s="18">
        <f t="shared" si="12"/>
        <v>0</v>
      </c>
      <c r="AB59" s="18">
        <f t="shared" si="13"/>
        <v>0</v>
      </c>
      <c r="AC59" s="18">
        <f t="shared" ref="AC59:AC122" si="42">IFERROR(I59*$D59,0)</f>
        <v>0</v>
      </c>
      <c r="AD59" s="18">
        <f t="shared" ref="AD59:AD122" si="43">IFERROR(J59*$D59,0)</f>
        <v>0</v>
      </c>
      <c r="AE59" s="18">
        <f t="shared" ref="AE59:AE122" si="44">IFERROR(K59*$D59,0)</f>
        <v>0</v>
      </c>
      <c r="AF59" s="18">
        <f t="shared" ref="AF59:AF122" si="45">IFERROR(M59*$D59,0)</f>
        <v>0</v>
      </c>
      <c r="AG59" s="18">
        <f t="shared" ref="AG59:AG122" si="46">IFERROR(N59*$D59,0)</f>
        <v>0</v>
      </c>
      <c r="AH59" s="18">
        <f t="shared" ref="AH59:AH122" si="47">IFERROR(O59*$D59,0)</f>
        <v>0</v>
      </c>
      <c r="AI59" s="18">
        <f t="shared" ref="AI59:AI122" si="48">IFERROR(P59*$D59,0)</f>
        <v>0</v>
      </c>
      <c r="AJ59" s="18">
        <f t="shared" ref="AJ59:AJ122" si="49">IFERROR(Q59*$D59,0)</f>
        <v>0</v>
      </c>
      <c r="AK59" s="18">
        <f t="shared" ref="AK59:AK122" si="50">IFERROR(R59*$D59,0)</f>
        <v>0</v>
      </c>
      <c r="AL59" s="18">
        <f t="shared" ref="AL59:AL122" si="51">IFERROR(S59*$D59,0)</f>
        <v>0</v>
      </c>
      <c r="AM59" s="18">
        <f t="shared" ref="AM59:AM122" si="52">IFERROR(T59*$D59,0)</f>
        <v>0</v>
      </c>
      <c r="AN59" s="18">
        <f t="shared" ref="AN59:AN122" si="53">IFERROR(U59*$D59,0)</f>
        <v>0</v>
      </c>
      <c r="AO59" s="18">
        <f t="shared" ref="AO59:AO122" si="54">IFERROR(V59*$D59,0)</f>
        <v>0</v>
      </c>
      <c r="AP59" s="18">
        <f t="shared" ref="AP59:AP122" si="55">IFERROR(W59*$D59,0)</f>
        <v>0</v>
      </c>
      <c r="AQ59" s="18">
        <f t="shared" ref="AQ59:AQ122" si="56">IFERROR(X59*$D59,0)</f>
        <v>0</v>
      </c>
    </row>
    <row r="60" spans="2:43" x14ac:dyDescent="0.25">
      <c r="B60" s="6"/>
      <c r="C60" s="29">
        <f>INDEX('správne obvody stĺpce'!A43:AL43,,MATCH('Hárok na vyplnenie'!$D$5,'správne obvody stĺpce'!$A$1:$AL$1,0))</f>
        <v>0</v>
      </c>
      <c r="D60" s="1" t="str">
        <f>IFERROR(VLOOKUP(C60,'municipality_správne obvody'!$B$1:$C$1050,2,FALSE),"")</f>
        <v/>
      </c>
      <c r="E60" s="29"/>
      <c r="F60" s="29"/>
      <c r="G60" s="29"/>
      <c r="H60" s="29"/>
      <c r="I60" s="29"/>
      <c r="J60" s="29"/>
      <c r="K60" s="69"/>
      <c r="L60" s="69"/>
      <c r="M60" s="29"/>
      <c r="N60" s="29"/>
      <c r="O60" s="29"/>
      <c r="P60" s="29"/>
      <c r="Q60" s="29"/>
      <c r="R60" s="29"/>
      <c r="S60" s="29"/>
      <c r="T60" s="29"/>
      <c r="U60" s="29"/>
      <c r="V60" s="29"/>
      <c r="W60" s="29"/>
      <c r="X60" s="29"/>
      <c r="Y60" s="18">
        <f t="shared" si="10"/>
        <v>0</v>
      </c>
      <c r="Z60" s="18">
        <f t="shared" si="11"/>
        <v>0</v>
      </c>
      <c r="AA60" s="18">
        <f t="shared" si="12"/>
        <v>0</v>
      </c>
      <c r="AB60" s="18">
        <f t="shared" si="13"/>
        <v>0</v>
      </c>
      <c r="AC60" s="18">
        <f t="shared" si="42"/>
        <v>0</v>
      </c>
      <c r="AD60" s="18">
        <f t="shared" si="43"/>
        <v>0</v>
      </c>
      <c r="AE60" s="18">
        <f t="shared" si="44"/>
        <v>0</v>
      </c>
      <c r="AF60" s="18">
        <f t="shared" si="45"/>
        <v>0</v>
      </c>
      <c r="AG60" s="18">
        <f t="shared" si="46"/>
        <v>0</v>
      </c>
      <c r="AH60" s="18">
        <f t="shared" si="47"/>
        <v>0</v>
      </c>
      <c r="AI60" s="18">
        <f t="shared" si="48"/>
        <v>0</v>
      </c>
      <c r="AJ60" s="18">
        <f t="shared" si="49"/>
        <v>0</v>
      </c>
      <c r="AK60" s="18">
        <f t="shared" si="50"/>
        <v>0</v>
      </c>
      <c r="AL60" s="18">
        <f t="shared" si="51"/>
        <v>0</v>
      </c>
      <c r="AM60" s="18">
        <f t="shared" si="52"/>
        <v>0</v>
      </c>
      <c r="AN60" s="18">
        <f t="shared" si="53"/>
        <v>0</v>
      </c>
      <c r="AO60" s="18">
        <f t="shared" si="54"/>
        <v>0</v>
      </c>
      <c r="AP60" s="18">
        <f t="shared" si="55"/>
        <v>0</v>
      </c>
      <c r="AQ60" s="18">
        <f t="shared" si="56"/>
        <v>0</v>
      </c>
    </row>
    <row r="61" spans="2:43" x14ac:dyDescent="0.25">
      <c r="B61" s="6"/>
      <c r="C61" s="29">
        <f>INDEX('správne obvody stĺpce'!A44:AL44,,MATCH('Hárok na vyplnenie'!$D$5,'správne obvody stĺpce'!$A$1:$AL$1,0))</f>
        <v>0</v>
      </c>
      <c r="D61" s="1" t="str">
        <f>IFERROR(VLOOKUP(C61,'municipality_správne obvody'!$B$1:$C$1050,2,FALSE),"")</f>
        <v/>
      </c>
      <c r="E61" s="29"/>
      <c r="F61" s="29"/>
      <c r="G61" s="29"/>
      <c r="H61" s="29"/>
      <c r="I61" s="29"/>
      <c r="J61" s="29"/>
      <c r="K61" s="69"/>
      <c r="L61" s="69"/>
      <c r="M61" s="29"/>
      <c r="N61" s="29"/>
      <c r="O61" s="29"/>
      <c r="P61" s="29"/>
      <c r="Q61" s="29"/>
      <c r="R61" s="29"/>
      <c r="S61" s="29"/>
      <c r="T61" s="29"/>
      <c r="U61" s="29"/>
      <c r="V61" s="29"/>
      <c r="W61" s="29"/>
      <c r="X61" s="29"/>
      <c r="Y61" s="18">
        <f t="shared" si="10"/>
        <v>0</v>
      </c>
      <c r="Z61" s="18">
        <f t="shared" si="11"/>
        <v>0</v>
      </c>
      <c r="AA61" s="18">
        <f t="shared" si="12"/>
        <v>0</v>
      </c>
      <c r="AB61" s="18">
        <f t="shared" si="13"/>
        <v>0</v>
      </c>
      <c r="AC61" s="18">
        <f t="shared" si="42"/>
        <v>0</v>
      </c>
      <c r="AD61" s="18">
        <f t="shared" si="43"/>
        <v>0</v>
      </c>
      <c r="AE61" s="18">
        <f t="shared" si="44"/>
        <v>0</v>
      </c>
      <c r="AF61" s="18">
        <f t="shared" si="45"/>
        <v>0</v>
      </c>
      <c r="AG61" s="18">
        <f t="shared" si="46"/>
        <v>0</v>
      </c>
      <c r="AH61" s="18">
        <f t="shared" si="47"/>
        <v>0</v>
      </c>
      <c r="AI61" s="18">
        <f t="shared" si="48"/>
        <v>0</v>
      </c>
      <c r="AJ61" s="18">
        <f t="shared" si="49"/>
        <v>0</v>
      </c>
      <c r="AK61" s="18">
        <f t="shared" si="50"/>
        <v>0</v>
      </c>
      <c r="AL61" s="18">
        <f t="shared" si="51"/>
        <v>0</v>
      </c>
      <c r="AM61" s="18">
        <f t="shared" si="52"/>
        <v>0</v>
      </c>
      <c r="AN61" s="18">
        <f t="shared" si="53"/>
        <v>0</v>
      </c>
      <c r="AO61" s="18">
        <f t="shared" si="54"/>
        <v>0</v>
      </c>
      <c r="AP61" s="18">
        <f t="shared" si="55"/>
        <v>0</v>
      </c>
      <c r="AQ61" s="18">
        <f t="shared" si="56"/>
        <v>0</v>
      </c>
    </row>
    <row r="62" spans="2:43" x14ac:dyDescent="0.25">
      <c r="B62" s="6"/>
      <c r="C62" s="29">
        <f>INDEX('správne obvody stĺpce'!A45:AL45,,MATCH('Hárok na vyplnenie'!$D$5,'správne obvody stĺpce'!$A$1:$AL$1,0))</f>
        <v>0</v>
      </c>
      <c r="D62" s="1" t="str">
        <f>IFERROR(VLOOKUP(C62,'municipality_správne obvody'!$B$1:$C$1050,2,FALSE),"")</f>
        <v/>
      </c>
      <c r="E62" s="29"/>
      <c r="F62" s="29"/>
      <c r="G62" s="29"/>
      <c r="H62" s="29"/>
      <c r="I62" s="29"/>
      <c r="J62" s="29"/>
      <c r="K62" s="69"/>
      <c r="L62" s="69"/>
      <c r="M62" s="29"/>
      <c r="N62" s="29"/>
      <c r="O62" s="29"/>
      <c r="P62" s="29"/>
      <c r="Q62" s="29"/>
      <c r="R62" s="29"/>
      <c r="S62" s="29"/>
      <c r="T62" s="29"/>
      <c r="U62" s="29"/>
      <c r="V62" s="29"/>
      <c r="W62" s="29"/>
      <c r="X62" s="29"/>
      <c r="Y62" s="18">
        <f t="shared" si="10"/>
        <v>0</v>
      </c>
      <c r="Z62" s="18">
        <f t="shared" si="11"/>
        <v>0</v>
      </c>
      <c r="AA62" s="18">
        <f t="shared" si="12"/>
        <v>0</v>
      </c>
      <c r="AB62" s="18">
        <f t="shared" si="13"/>
        <v>0</v>
      </c>
      <c r="AC62" s="18">
        <f t="shared" si="42"/>
        <v>0</v>
      </c>
      <c r="AD62" s="18">
        <f t="shared" si="43"/>
        <v>0</v>
      </c>
      <c r="AE62" s="18">
        <f t="shared" si="44"/>
        <v>0</v>
      </c>
      <c r="AF62" s="18">
        <f t="shared" si="45"/>
        <v>0</v>
      </c>
      <c r="AG62" s="18">
        <f t="shared" si="46"/>
        <v>0</v>
      </c>
      <c r="AH62" s="18">
        <f t="shared" si="47"/>
        <v>0</v>
      </c>
      <c r="AI62" s="18">
        <f t="shared" si="48"/>
        <v>0</v>
      </c>
      <c r="AJ62" s="18">
        <f t="shared" si="49"/>
        <v>0</v>
      </c>
      <c r="AK62" s="18">
        <f t="shared" si="50"/>
        <v>0</v>
      </c>
      <c r="AL62" s="18">
        <f t="shared" si="51"/>
        <v>0</v>
      </c>
      <c r="AM62" s="18">
        <f t="shared" si="52"/>
        <v>0</v>
      </c>
      <c r="AN62" s="18">
        <f t="shared" si="53"/>
        <v>0</v>
      </c>
      <c r="AO62" s="18">
        <f t="shared" si="54"/>
        <v>0</v>
      </c>
      <c r="AP62" s="18">
        <f t="shared" si="55"/>
        <v>0</v>
      </c>
      <c r="AQ62" s="18">
        <f t="shared" si="56"/>
        <v>0</v>
      </c>
    </row>
    <row r="63" spans="2:43" x14ac:dyDescent="0.25">
      <c r="B63" s="6"/>
      <c r="C63" s="29">
        <f>INDEX('správne obvody stĺpce'!A46:AL46,,MATCH('Hárok na vyplnenie'!$D$5,'správne obvody stĺpce'!$A$1:$AL$1,0))</f>
        <v>0</v>
      </c>
      <c r="D63" s="1" t="str">
        <f>IFERROR(VLOOKUP(C63,'municipality_správne obvody'!$B$1:$C$1050,2,FALSE),"")</f>
        <v/>
      </c>
      <c r="E63" s="29"/>
      <c r="F63" s="29"/>
      <c r="G63" s="29"/>
      <c r="H63" s="29"/>
      <c r="I63" s="29"/>
      <c r="J63" s="29"/>
      <c r="K63" s="69"/>
      <c r="L63" s="69"/>
      <c r="M63" s="29"/>
      <c r="N63" s="29"/>
      <c r="O63" s="29"/>
      <c r="P63" s="29"/>
      <c r="Q63" s="29"/>
      <c r="R63" s="29"/>
      <c r="S63" s="29"/>
      <c r="T63" s="29"/>
      <c r="U63" s="29"/>
      <c r="V63" s="29"/>
      <c r="W63" s="29"/>
      <c r="X63" s="29"/>
      <c r="Y63" s="18">
        <f t="shared" si="10"/>
        <v>0</v>
      </c>
      <c r="Z63" s="18">
        <f t="shared" si="11"/>
        <v>0</v>
      </c>
      <c r="AA63" s="18">
        <f t="shared" si="12"/>
        <v>0</v>
      </c>
      <c r="AB63" s="18">
        <f t="shared" si="13"/>
        <v>0</v>
      </c>
      <c r="AC63" s="18">
        <f t="shared" si="42"/>
        <v>0</v>
      </c>
      <c r="AD63" s="18">
        <f t="shared" si="43"/>
        <v>0</v>
      </c>
      <c r="AE63" s="18">
        <f t="shared" si="44"/>
        <v>0</v>
      </c>
      <c r="AF63" s="18">
        <f t="shared" si="45"/>
        <v>0</v>
      </c>
      <c r="AG63" s="18">
        <f t="shared" si="46"/>
        <v>0</v>
      </c>
      <c r="AH63" s="18">
        <f t="shared" si="47"/>
        <v>0</v>
      </c>
      <c r="AI63" s="18">
        <f t="shared" si="48"/>
        <v>0</v>
      </c>
      <c r="AJ63" s="18">
        <f t="shared" si="49"/>
        <v>0</v>
      </c>
      <c r="AK63" s="18">
        <f t="shared" si="50"/>
        <v>0</v>
      </c>
      <c r="AL63" s="18">
        <f t="shared" si="51"/>
        <v>0</v>
      </c>
      <c r="AM63" s="18">
        <f t="shared" si="52"/>
        <v>0</v>
      </c>
      <c r="AN63" s="18">
        <f t="shared" si="53"/>
        <v>0</v>
      </c>
      <c r="AO63" s="18">
        <f t="shared" si="54"/>
        <v>0</v>
      </c>
      <c r="AP63" s="18">
        <f t="shared" si="55"/>
        <v>0</v>
      </c>
      <c r="AQ63" s="18">
        <f t="shared" si="56"/>
        <v>0</v>
      </c>
    </row>
    <row r="64" spans="2:43" x14ac:dyDescent="0.25">
      <c r="B64" s="6"/>
      <c r="C64" s="29">
        <f>INDEX('správne obvody stĺpce'!A47:AL47,,MATCH('Hárok na vyplnenie'!$D$5,'správne obvody stĺpce'!$A$1:$AL$1,0))</f>
        <v>0</v>
      </c>
      <c r="D64" s="1" t="str">
        <f>IFERROR(VLOOKUP(C64,'municipality_správne obvody'!$B$1:$C$1050,2,FALSE),"")</f>
        <v/>
      </c>
      <c r="E64" s="29"/>
      <c r="F64" s="29"/>
      <c r="G64" s="29"/>
      <c r="H64" s="29"/>
      <c r="I64" s="29"/>
      <c r="J64" s="29"/>
      <c r="K64" s="69"/>
      <c r="L64" s="69"/>
      <c r="M64" s="29"/>
      <c r="N64" s="29"/>
      <c r="O64" s="29"/>
      <c r="P64" s="29"/>
      <c r="Q64" s="29"/>
      <c r="R64" s="29"/>
      <c r="S64" s="29"/>
      <c r="T64" s="29"/>
      <c r="U64" s="29"/>
      <c r="V64" s="29"/>
      <c r="W64" s="29"/>
      <c r="X64" s="29"/>
      <c r="Y64" s="18">
        <f t="shared" si="10"/>
        <v>0</v>
      </c>
      <c r="Z64" s="18">
        <f t="shared" si="11"/>
        <v>0</v>
      </c>
      <c r="AA64" s="18">
        <f t="shared" si="12"/>
        <v>0</v>
      </c>
      <c r="AB64" s="18">
        <f t="shared" si="13"/>
        <v>0</v>
      </c>
      <c r="AC64" s="18">
        <f t="shared" si="42"/>
        <v>0</v>
      </c>
      <c r="AD64" s="18">
        <f t="shared" si="43"/>
        <v>0</v>
      </c>
      <c r="AE64" s="18">
        <f t="shared" si="44"/>
        <v>0</v>
      </c>
      <c r="AF64" s="18">
        <f t="shared" si="45"/>
        <v>0</v>
      </c>
      <c r="AG64" s="18">
        <f t="shared" si="46"/>
        <v>0</v>
      </c>
      <c r="AH64" s="18">
        <f t="shared" si="47"/>
        <v>0</v>
      </c>
      <c r="AI64" s="18">
        <f t="shared" si="48"/>
        <v>0</v>
      </c>
      <c r="AJ64" s="18">
        <f t="shared" si="49"/>
        <v>0</v>
      </c>
      <c r="AK64" s="18">
        <f t="shared" si="50"/>
        <v>0</v>
      </c>
      <c r="AL64" s="18">
        <f t="shared" si="51"/>
        <v>0</v>
      </c>
      <c r="AM64" s="18">
        <f t="shared" si="52"/>
        <v>0</v>
      </c>
      <c r="AN64" s="18">
        <f t="shared" si="53"/>
        <v>0</v>
      </c>
      <c r="AO64" s="18">
        <f t="shared" si="54"/>
        <v>0</v>
      </c>
      <c r="AP64" s="18">
        <f t="shared" si="55"/>
        <v>0</v>
      </c>
      <c r="AQ64" s="18">
        <f t="shared" si="56"/>
        <v>0</v>
      </c>
    </row>
    <row r="65" spans="2:43" x14ac:dyDescent="0.25">
      <c r="B65" s="6"/>
      <c r="C65" s="29">
        <f>INDEX('správne obvody stĺpce'!A48:AL48,,MATCH('Hárok na vyplnenie'!$D$5,'správne obvody stĺpce'!$A$1:$AL$1,0))</f>
        <v>0</v>
      </c>
      <c r="D65" s="1" t="str">
        <f>IFERROR(VLOOKUP(C65,'municipality_správne obvody'!$B$1:$C$1050,2,FALSE),"")</f>
        <v/>
      </c>
      <c r="E65" s="29"/>
      <c r="F65" s="29"/>
      <c r="G65" s="29"/>
      <c r="H65" s="29"/>
      <c r="I65" s="29"/>
      <c r="J65" s="29"/>
      <c r="K65" s="69"/>
      <c r="L65" s="69"/>
      <c r="M65" s="29"/>
      <c r="N65" s="29"/>
      <c r="O65" s="29"/>
      <c r="P65" s="29"/>
      <c r="Q65" s="29"/>
      <c r="R65" s="29"/>
      <c r="S65" s="29"/>
      <c r="T65" s="29"/>
      <c r="U65" s="29"/>
      <c r="V65" s="29"/>
      <c r="W65" s="29"/>
      <c r="X65" s="29"/>
      <c r="Y65" s="18">
        <f t="shared" si="10"/>
        <v>0</v>
      </c>
      <c r="Z65" s="18">
        <f t="shared" si="11"/>
        <v>0</v>
      </c>
      <c r="AA65" s="18">
        <f t="shared" si="12"/>
        <v>0</v>
      </c>
      <c r="AB65" s="18">
        <f t="shared" si="13"/>
        <v>0</v>
      </c>
      <c r="AC65" s="18">
        <f t="shared" si="42"/>
        <v>0</v>
      </c>
      <c r="AD65" s="18">
        <f t="shared" si="43"/>
        <v>0</v>
      </c>
      <c r="AE65" s="18">
        <f t="shared" si="44"/>
        <v>0</v>
      </c>
      <c r="AF65" s="18">
        <f t="shared" si="45"/>
        <v>0</v>
      </c>
      <c r="AG65" s="18">
        <f t="shared" si="46"/>
        <v>0</v>
      </c>
      <c r="AH65" s="18">
        <f t="shared" si="47"/>
        <v>0</v>
      </c>
      <c r="AI65" s="18">
        <f t="shared" si="48"/>
        <v>0</v>
      </c>
      <c r="AJ65" s="18">
        <f t="shared" si="49"/>
        <v>0</v>
      </c>
      <c r="AK65" s="18">
        <f t="shared" si="50"/>
        <v>0</v>
      </c>
      <c r="AL65" s="18">
        <f t="shared" si="51"/>
        <v>0</v>
      </c>
      <c r="AM65" s="18">
        <f t="shared" si="52"/>
        <v>0</v>
      </c>
      <c r="AN65" s="18">
        <f t="shared" si="53"/>
        <v>0</v>
      </c>
      <c r="AO65" s="18">
        <f t="shared" si="54"/>
        <v>0</v>
      </c>
      <c r="AP65" s="18">
        <f t="shared" si="55"/>
        <v>0</v>
      </c>
      <c r="AQ65" s="18">
        <f t="shared" si="56"/>
        <v>0</v>
      </c>
    </row>
    <row r="66" spans="2:43" x14ac:dyDescent="0.25">
      <c r="B66" s="6"/>
      <c r="C66" s="29">
        <f>INDEX('správne obvody stĺpce'!A49:AL49,,MATCH('Hárok na vyplnenie'!$D$5,'správne obvody stĺpce'!$A$1:$AL$1,0))</f>
        <v>0</v>
      </c>
      <c r="D66" s="1" t="str">
        <f>IFERROR(VLOOKUP(C66,'municipality_správne obvody'!$B$1:$C$1050,2,FALSE),"")</f>
        <v/>
      </c>
      <c r="E66" s="29"/>
      <c r="F66" s="29"/>
      <c r="G66" s="29"/>
      <c r="H66" s="29"/>
      <c r="I66" s="29"/>
      <c r="J66" s="29"/>
      <c r="K66" s="69"/>
      <c r="L66" s="69"/>
      <c r="M66" s="29"/>
      <c r="N66" s="29"/>
      <c r="O66" s="29"/>
      <c r="P66" s="29"/>
      <c r="Q66" s="29"/>
      <c r="R66" s="29"/>
      <c r="S66" s="29"/>
      <c r="T66" s="29"/>
      <c r="U66" s="29"/>
      <c r="V66" s="29"/>
      <c r="W66" s="29"/>
      <c r="X66" s="29"/>
      <c r="Y66" s="18">
        <f t="shared" si="10"/>
        <v>0</v>
      </c>
      <c r="Z66" s="18">
        <f t="shared" si="11"/>
        <v>0</v>
      </c>
      <c r="AA66" s="18">
        <f t="shared" si="12"/>
        <v>0</v>
      </c>
      <c r="AB66" s="18">
        <f t="shared" si="13"/>
        <v>0</v>
      </c>
      <c r="AC66" s="18">
        <f t="shared" si="42"/>
        <v>0</v>
      </c>
      <c r="AD66" s="18">
        <f t="shared" si="43"/>
        <v>0</v>
      </c>
      <c r="AE66" s="18">
        <f t="shared" si="44"/>
        <v>0</v>
      </c>
      <c r="AF66" s="18">
        <f t="shared" si="45"/>
        <v>0</v>
      </c>
      <c r="AG66" s="18">
        <f t="shared" si="46"/>
        <v>0</v>
      </c>
      <c r="AH66" s="18">
        <f t="shared" si="47"/>
        <v>0</v>
      </c>
      <c r="AI66" s="18">
        <f t="shared" si="48"/>
        <v>0</v>
      </c>
      <c r="AJ66" s="18">
        <f t="shared" si="49"/>
        <v>0</v>
      </c>
      <c r="AK66" s="18">
        <f t="shared" si="50"/>
        <v>0</v>
      </c>
      <c r="AL66" s="18">
        <f t="shared" si="51"/>
        <v>0</v>
      </c>
      <c r="AM66" s="18">
        <f t="shared" si="52"/>
        <v>0</v>
      </c>
      <c r="AN66" s="18">
        <f t="shared" si="53"/>
        <v>0</v>
      </c>
      <c r="AO66" s="18">
        <f t="shared" si="54"/>
        <v>0</v>
      </c>
      <c r="AP66" s="18">
        <f t="shared" si="55"/>
        <v>0</v>
      </c>
      <c r="AQ66" s="18">
        <f t="shared" si="56"/>
        <v>0</v>
      </c>
    </row>
    <row r="67" spans="2:43" x14ac:dyDescent="0.25">
      <c r="B67" s="6"/>
      <c r="C67" s="29">
        <f>INDEX('správne obvody stĺpce'!A50:AL50,,MATCH('Hárok na vyplnenie'!$D$5,'správne obvody stĺpce'!$A$1:$AL$1,0))</f>
        <v>0</v>
      </c>
      <c r="D67" s="1" t="str">
        <f>IFERROR(VLOOKUP(C67,'municipality_správne obvody'!$B$1:$C$1050,2,FALSE),"")</f>
        <v/>
      </c>
      <c r="E67" s="29"/>
      <c r="F67" s="29"/>
      <c r="G67" s="29"/>
      <c r="H67" s="29"/>
      <c r="I67" s="29"/>
      <c r="J67" s="29"/>
      <c r="K67" s="69"/>
      <c r="L67" s="69"/>
      <c r="M67" s="29"/>
      <c r="N67" s="29"/>
      <c r="O67" s="29"/>
      <c r="P67" s="29"/>
      <c r="Q67" s="29"/>
      <c r="R67" s="29"/>
      <c r="S67" s="29"/>
      <c r="T67" s="29"/>
      <c r="U67" s="29"/>
      <c r="V67" s="29"/>
      <c r="W67" s="29"/>
      <c r="X67" s="29"/>
      <c r="Y67" s="18">
        <f t="shared" si="10"/>
        <v>0</v>
      </c>
      <c r="Z67" s="18">
        <f t="shared" si="11"/>
        <v>0</v>
      </c>
      <c r="AA67" s="18">
        <f t="shared" si="12"/>
        <v>0</v>
      </c>
      <c r="AB67" s="18">
        <f t="shared" si="13"/>
        <v>0</v>
      </c>
      <c r="AC67" s="18">
        <f t="shared" si="42"/>
        <v>0</v>
      </c>
      <c r="AD67" s="18">
        <f t="shared" si="43"/>
        <v>0</v>
      </c>
      <c r="AE67" s="18">
        <f t="shared" si="44"/>
        <v>0</v>
      </c>
      <c r="AF67" s="18">
        <f t="shared" si="45"/>
        <v>0</v>
      </c>
      <c r="AG67" s="18">
        <f t="shared" si="46"/>
        <v>0</v>
      </c>
      <c r="AH67" s="18">
        <f t="shared" si="47"/>
        <v>0</v>
      </c>
      <c r="AI67" s="18">
        <f t="shared" si="48"/>
        <v>0</v>
      </c>
      <c r="AJ67" s="18">
        <f t="shared" si="49"/>
        <v>0</v>
      </c>
      <c r="AK67" s="18">
        <f t="shared" si="50"/>
        <v>0</v>
      </c>
      <c r="AL67" s="18">
        <f t="shared" si="51"/>
        <v>0</v>
      </c>
      <c r="AM67" s="18">
        <f t="shared" si="52"/>
        <v>0</v>
      </c>
      <c r="AN67" s="18">
        <f t="shared" si="53"/>
        <v>0</v>
      </c>
      <c r="AO67" s="18">
        <f t="shared" si="54"/>
        <v>0</v>
      </c>
      <c r="AP67" s="18">
        <f t="shared" si="55"/>
        <v>0</v>
      </c>
      <c r="AQ67" s="18">
        <f t="shared" si="56"/>
        <v>0</v>
      </c>
    </row>
    <row r="68" spans="2:43" x14ac:dyDescent="0.25">
      <c r="B68" s="6"/>
      <c r="C68" s="29">
        <f>INDEX('správne obvody stĺpce'!A51:AL51,,MATCH('Hárok na vyplnenie'!$D$5,'správne obvody stĺpce'!$A$1:$AL$1,0))</f>
        <v>0</v>
      </c>
      <c r="D68" s="1" t="str">
        <f>IFERROR(VLOOKUP(C68,'municipality_správne obvody'!$B$1:$C$1050,2,FALSE),"")</f>
        <v/>
      </c>
      <c r="E68" s="29"/>
      <c r="F68" s="29"/>
      <c r="G68" s="29"/>
      <c r="H68" s="29"/>
      <c r="I68" s="29"/>
      <c r="J68" s="29"/>
      <c r="K68" s="69"/>
      <c r="L68" s="69"/>
      <c r="M68" s="29"/>
      <c r="N68" s="29"/>
      <c r="O68" s="29"/>
      <c r="P68" s="29"/>
      <c r="Q68" s="29"/>
      <c r="R68" s="29"/>
      <c r="S68" s="29"/>
      <c r="T68" s="29"/>
      <c r="U68" s="29"/>
      <c r="V68" s="29"/>
      <c r="W68" s="29"/>
      <c r="X68" s="29"/>
      <c r="Y68" s="18">
        <f t="shared" si="10"/>
        <v>0</v>
      </c>
      <c r="Z68" s="18">
        <f t="shared" si="11"/>
        <v>0</v>
      </c>
      <c r="AA68" s="18">
        <f t="shared" si="12"/>
        <v>0</v>
      </c>
      <c r="AB68" s="18">
        <f t="shared" si="13"/>
        <v>0</v>
      </c>
      <c r="AC68" s="18">
        <f t="shared" si="42"/>
        <v>0</v>
      </c>
      <c r="AD68" s="18">
        <f t="shared" si="43"/>
        <v>0</v>
      </c>
      <c r="AE68" s="18">
        <f t="shared" si="44"/>
        <v>0</v>
      </c>
      <c r="AF68" s="18">
        <f t="shared" si="45"/>
        <v>0</v>
      </c>
      <c r="AG68" s="18">
        <f t="shared" si="46"/>
        <v>0</v>
      </c>
      <c r="AH68" s="18">
        <f t="shared" si="47"/>
        <v>0</v>
      </c>
      <c r="AI68" s="18">
        <f t="shared" si="48"/>
        <v>0</v>
      </c>
      <c r="AJ68" s="18">
        <f t="shared" si="49"/>
        <v>0</v>
      </c>
      <c r="AK68" s="18">
        <f t="shared" si="50"/>
        <v>0</v>
      </c>
      <c r="AL68" s="18">
        <f t="shared" si="51"/>
        <v>0</v>
      </c>
      <c r="AM68" s="18">
        <f t="shared" si="52"/>
        <v>0</v>
      </c>
      <c r="AN68" s="18">
        <f t="shared" si="53"/>
        <v>0</v>
      </c>
      <c r="AO68" s="18">
        <f t="shared" si="54"/>
        <v>0</v>
      </c>
      <c r="AP68" s="18">
        <f t="shared" si="55"/>
        <v>0</v>
      </c>
      <c r="AQ68" s="18">
        <f t="shared" si="56"/>
        <v>0</v>
      </c>
    </row>
    <row r="69" spans="2:43" x14ac:dyDescent="0.25">
      <c r="B69" s="6"/>
      <c r="C69" s="29">
        <f>INDEX('správne obvody stĺpce'!A52:AL52,,MATCH('Hárok na vyplnenie'!$D$5,'správne obvody stĺpce'!$A$1:$AL$1,0))</f>
        <v>0</v>
      </c>
      <c r="D69" s="1" t="str">
        <f>IFERROR(VLOOKUP(C69,'municipality_správne obvody'!$B$1:$C$1050,2,FALSE),"")</f>
        <v/>
      </c>
      <c r="E69" s="29"/>
      <c r="F69" s="29"/>
      <c r="G69" s="29"/>
      <c r="H69" s="29"/>
      <c r="I69" s="29"/>
      <c r="J69" s="29"/>
      <c r="K69" s="69"/>
      <c r="L69" s="69"/>
      <c r="M69" s="29"/>
      <c r="N69" s="29"/>
      <c r="O69" s="29"/>
      <c r="P69" s="29"/>
      <c r="Q69" s="29"/>
      <c r="R69" s="29"/>
      <c r="S69" s="29"/>
      <c r="T69" s="29"/>
      <c r="U69" s="29"/>
      <c r="V69" s="29"/>
      <c r="W69" s="29"/>
      <c r="X69" s="29"/>
      <c r="Y69" s="18">
        <f t="shared" si="10"/>
        <v>0</v>
      </c>
      <c r="Z69" s="18">
        <f t="shared" si="11"/>
        <v>0</v>
      </c>
      <c r="AA69" s="18">
        <f t="shared" si="12"/>
        <v>0</v>
      </c>
      <c r="AB69" s="18">
        <f t="shared" si="13"/>
        <v>0</v>
      </c>
      <c r="AC69" s="18">
        <f t="shared" si="42"/>
        <v>0</v>
      </c>
      <c r="AD69" s="18">
        <f t="shared" si="43"/>
        <v>0</v>
      </c>
      <c r="AE69" s="18">
        <f t="shared" si="44"/>
        <v>0</v>
      </c>
      <c r="AF69" s="18">
        <f t="shared" si="45"/>
        <v>0</v>
      </c>
      <c r="AG69" s="18">
        <f t="shared" si="46"/>
        <v>0</v>
      </c>
      <c r="AH69" s="18">
        <f t="shared" si="47"/>
        <v>0</v>
      </c>
      <c r="AI69" s="18">
        <f t="shared" si="48"/>
        <v>0</v>
      </c>
      <c r="AJ69" s="18">
        <f t="shared" si="49"/>
        <v>0</v>
      </c>
      <c r="AK69" s="18">
        <f t="shared" si="50"/>
        <v>0</v>
      </c>
      <c r="AL69" s="18">
        <f t="shared" si="51"/>
        <v>0</v>
      </c>
      <c r="AM69" s="18">
        <f t="shared" si="52"/>
        <v>0</v>
      </c>
      <c r="AN69" s="18">
        <f t="shared" si="53"/>
        <v>0</v>
      </c>
      <c r="AO69" s="18">
        <f t="shared" si="54"/>
        <v>0</v>
      </c>
      <c r="AP69" s="18">
        <f t="shared" si="55"/>
        <v>0</v>
      </c>
      <c r="AQ69" s="18">
        <f t="shared" si="56"/>
        <v>0</v>
      </c>
    </row>
    <row r="70" spans="2:43" x14ac:dyDescent="0.25">
      <c r="B70" s="6"/>
      <c r="C70" s="29">
        <f>INDEX('správne obvody stĺpce'!A53:AL53,,MATCH('Hárok na vyplnenie'!$D$5,'správne obvody stĺpce'!$A$1:$AL$1,0))</f>
        <v>0</v>
      </c>
      <c r="D70" s="1" t="str">
        <f>IFERROR(VLOOKUP(C70,'municipality_správne obvody'!$B$1:$C$1050,2,FALSE),"")</f>
        <v/>
      </c>
      <c r="E70" s="29"/>
      <c r="F70" s="29"/>
      <c r="G70" s="29"/>
      <c r="H70" s="29"/>
      <c r="I70" s="29"/>
      <c r="J70" s="29"/>
      <c r="K70" s="69"/>
      <c r="L70" s="69"/>
      <c r="M70" s="29"/>
      <c r="N70" s="29"/>
      <c r="O70" s="29"/>
      <c r="P70" s="29"/>
      <c r="Q70" s="29"/>
      <c r="R70" s="29"/>
      <c r="S70" s="29"/>
      <c r="T70" s="29"/>
      <c r="U70" s="29"/>
      <c r="V70" s="29"/>
      <c r="W70" s="29"/>
      <c r="X70" s="29"/>
      <c r="Y70" s="18">
        <f t="shared" si="10"/>
        <v>0</v>
      </c>
      <c r="Z70" s="18">
        <f t="shared" si="11"/>
        <v>0</v>
      </c>
      <c r="AA70" s="18">
        <f t="shared" si="12"/>
        <v>0</v>
      </c>
      <c r="AB70" s="18">
        <f t="shared" si="13"/>
        <v>0</v>
      </c>
      <c r="AC70" s="18">
        <f t="shared" si="42"/>
        <v>0</v>
      </c>
      <c r="AD70" s="18">
        <f t="shared" si="43"/>
        <v>0</v>
      </c>
      <c r="AE70" s="18">
        <f t="shared" si="44"/>
        <v>0</v>
      </c>
      <c r="AF70" s="18">
        <f t="shared" si="45"/>
        <v>0</v>
      </c>
      <c r="AG70" s="18">
        <f t="shared" si="46"/>
        <v>0</v>
      </c>
      <c r="AH70" s="18">
        <f t="shared" si="47"/>
        <v>0</v>
      </c>
      <c r="AI70" s="18">
        <f t="shared" si="48"/>
        <v>0</v>
      </c>
      <c r="AJ70" s="18">
        <f t="shared" si="49"/>
        <v>0</v>
      </c>
      <c r="AK70" s="18">
        <f t="shared" si="50"/>
        <v>0</v>
      </c>
      <c r="AL70" s="18">
        <f t="shared" si="51"/>
        <v>0</v>
      </c>
      <c r="AM70" s="18">
        <f t="shared" si="52"/>
        <v>0</v>
      </c>
      <c r="AN70" s="18">
        <f t="shared" si="53"/>
        <v>0</v>
      </c>
      <c r="AO70" s="18">
        <f t="shared" si="54"/>
        <v>0</v>
      </c>
      <c r="AP70" s="18">
        <f t="shared" si="55"/>
        <v>0</v>
      </c>
      <c r="AQ70" s="18">
        <f t="shared" si="56"/>
        <v>0</v>
      </c>
    </row>
    <row r="71" spans="2:43" x14ac:dyDescent="0.25">
      <c r="B71" s="6"/>
      <c r="C71" s="29">
        <f>INDEX('správne obvody stĺpce'!A54:AL54,,MATCH('Hárok na vyplnenie'!$D$5,'správne obvody stĺpce'!$A$1:$AL$1,0))</f>
        <v>0</v>
      </c>
      <c r="D71" s="1" t="str">
        <f>IFERROR(VLOOKUP(C71,'municipality_správne obvody'!$B$1:$C$1050,2,FALSE),"")</f>
        <v/>
      </c>
      <c r="E71" s="29"/>
      <c r="F71" s="29"/>
      <c r="G71" s="29"/>
      <c r="H71" s="29"/>
      <c r="I71" s="29"/>
      <c r="J71" s="29"/>
      <c r="K71" s="69"/>
      <c r="L71" s="69"/>
      <c r="M71" s="29"/>
      <c r="N71" s="29"/>
      <c r="O71" s="29"/>
      <c r="P71" s="29"/>
      <c r="Q71" s="29"/>
      <c r="R71" s="29"/>
      <c r="S71" s="29"/>
      <c r="T71" s="29"/>
      <c r="U71" s="29"/>
      <c r="V71" s="29"/>
      <c r="W71" s="29"/>
      <c r="X71" s="29"/>
      <c r="Y71" s="18">
        <f t="shared" si="10"/>
        <v>0</v>
      </c>
      <c r="Z71" s="18">
        <f t="shared" si="11"/>
        <v>0</v>
      </c>
      <c r="AA71" s="18">
        <f t="shared" si="12"/>
        <v>0</v>
      </c>
      <c r="AB71" s="18">
        <f t="shared" si="13"/>
        <v>0</v>
      </c>
      <c r="AC71" s="18">
        <f t="shared" si="42"/>
        <v>0</v>
      </c>
      <c r="AD71" s="18">
        <f t="shared" si="43"/>
        <v>0</v>
      </c>
      <c r="AE71" s="18">
        <f t="shared" si="44"/>
        <v>0</v>
      </c>
      <c r="AF71" s="18">
        <f t="shared" si="45"/>
        <v>0</v>
      </c>
      <c r="AG71" s="18">
        <f t="shared" si="46"/>
        <v>0</v>
      </c>
      <c r="AH71" s="18">
        <f t="shared" si="47"/>
        <v>0</v>
      </c>
      <c r="AI71" s="18">
        <f t="shared" si="48"/>
        <v>0</v>
      </c>
      <c r="AJ71" s="18">
        <f t="shared" si="49"/>
        <v>0</v>
      </c>
      <c r="AK71" s="18">
        <f t="shared" si="50"/>
        <v>0</v>
      </c>
      <c r="AL71" s="18">
        <f t="shared" si="51"/>
        <v>0</v>
      </c>
      <c r="AM71" s="18">
        <f t="shared" si="52"/>
        <v>0</v>
      </c>
      <c r="AN71" s="18">
        <f t="shared" si="53"/>
        <v>0</v>
      </c>
      <c r="AO71" s="18">
        <f t="shared" si="54"/>
        <v>0</v>
      </c>
      <c r="AP71" s="18">
        <f t="shared" si="55"/>
        <v>0</v>
      </c>
      <c r="AQ71" s="18">
        <f t="shared" si="56"/>
        <v>0</v>
      </c>
    </row>
    <row r="72" spans="2:43" x14ac:dyDescent="0.25">
      <c r="B72" s="6"/>
      <c r="C72" s="29">
        <f>INDEX('správne obvody stĺpce'!A55:AL55,,MATCH('Hárok na vyplnenie'!$D$5,'správne obvody stĺpce'!$A$1:$AL$1,0))</f>
        <v>0</v>
      </c>
      <c r="D72" s="1" t="str">
        <f>IFERROR(VLOOKUP(C72,'municipality_správne obvody'!$B$1:$C$1050,2,FALSE),"")</f>
        <v/>
      </c>
      <c r="E72" s="29"/>
      <c r="F72" s="29"/>
      <c r="G72" s="29"/>
      <c r="H72" s="29"/>
      <c r="I72" s="29"/>
      <c r="J72" s="29"/>
      <c r="K72" s="69"/>
      <c r="L72" s="69"/>
      <c r="M72" s="29"/>
      <c r="N72" s="29"/>
      <c r="O72" s="29"/>
      <c r="P72" s="29"/>
      <c r="Q72" s="29"/>
      <c r="R72" s="29"/>
      <c r="S72" s="29"/>
      <c r="T72" s="29"/>
      <c r="U72" s="29"/>
      <c r="V72" s="29"/>
      <c r="W72" s="29"/>
      <c r="X72" s="29"/>
      <c r="Y72" s="18">
        <f t="shared" si="10"/>
        <v>0</v>
      </c>
      <c r="Z72" s="18">
        <f t="shared" si="11"/>
        <v>0</v>
      </c>
      <c r="AA72" s="18">
        <f t="shared" si="12"/>
        <v>0</v>
      </c>
      <c r="AB72" s="18">
        <f t="shared" si="13"/>
        <v>0</v>
      </c>
      <c r="AC72" s="18">
        <f t="shared" si="42"/>
        <v>0</v>
      </c>
      <c r="AD72" s="18">
        <f t="shared" si="43"/>
        <v>0</v>
      </c>
      <c r="AE72" s="18">
        <f t="shared" si="44"/>
        <v>0</v>
      </c>
      <c r="AF72" s="18">
        <f t="shared" si="45"/>
        <v>0</v>
      </c>
      <c r="AG72" s="18">
        <f t="shared" si="46"/>
        <v>0</v>
      </c>
      <c r="AH72" s="18">
        <f t="shared" si="47"/>
        <v>0</v>
      </c>
      <c r="AI72" s="18">
        <f t="shared" si="48"/>
        <v>0</v>
      </c>
      <c r="AJ72" s="18">
        <f t="shared" si="49"/>
        <v>0</v>
      </c>
      <c r="AK72" s="18">
        <f t="shared" si="50"/>
        <v>0</v>
      </c>
      <c r="AL72" s="18">
        <f t="shared" si="51"/>
        <v>0</v>
      </c>
      <c r="AM72" s="18">
        <f t="shared" si="52"/>
        <v>0</v>
      </c>
      <c r="AN72" s="18">
        <f t="shared" si="53"/>
        <v>0</v>
      </c>
      <c r="AO72" s="18">
        <f t="shared" si="54"/>
        <v>0</v>
      </c>
      <c r="AP72" s="18">
        <f t="shared" si="55"/>
        <v>0</v>
      </c>
      <c r="AQ72" s="18">
        <f t="shared" si="56"/>
        <v>0</v>
      </c>
    </row>
    <row r="73" spans="2:43" x14ac:dyDescent="0.25">
      <c r="B73" s="6"/>
      <c r="C73" s="29">
        <f>INDEX('správne obvody stĺpce'!A56:AL56,,MATCH('Hárok na vyplnenie'!$D$5,'správne obvody stĺpce'!$A$1:$AL$1,0))</f>
        <v>0</v>
      </c>
      <c r="D73" s="1" t="str">
        <f>IFERROR(VLOOKUP(C73,'municipality_správne obvody'!$B$1:$C$1050,2,FALSE),"")</f>
        <v/>
      </c>
      <c r="E73" s="29"/>
      <c r="F73" s="29"/>
      <c r="G73" s="29"/>
      <c r="H73" s="29"/>
      <c r="I73" s="29"/>
      <c r="J73" s="29"/>
      <c r="K73" s="69"/>
      <c r="L73" s="69"/>
      <c r="M73" s="29"/>
      <c r="N73" s="29"/>
      <c r="O73" s="29"/>
      <c r="P73" s="29"/>
      <c r="Q73" s="29"/>
      <c r="R73" s="29"/>
      <c r="S73" s="29"/>
      <c r="T73" s="29"/>
      <c r="U73" s="29"/>
      <c r="V73" s="29"/>
      <c r="W73" s="29"/>
      <c r="X73" s="29"/>
      <c r="Y73" s="18">
        <f t="shared" si="10"/>
        <v>0</v>
      </c>
      <c r="Z73" s="18">
        <f t="shared" si="11"/>
        <v>0</v>
      </c>
      <c r="AA73" s="18">
        <f t="shared" si="12"/>
        <v>0</v>
      </c>
      <c r="AB73" s="18">
        <f t="shared" si="13"/>
        <v>0</v>
      </c>
      <c r="AC73" s="18">
        <f t="shared" si="42"/>
        <v>0</v>
      </c>
      <c r="AD73" s="18">
        <f t="shared" si="43"/>
        <v>0</v>
      </c>
      <c r="AE73" s="18">
        <f t="shared" si="44"/>
        <v>0</v>
      </c>
      <c r="AF73" s="18">
        <f t="shared" si="45"/>
        <v>0</v>
      </c>
      <c r="AG73" s="18">
        <f t="shared" si="46"/>
        <v>0</v>
      </c>
      <c r="AH73" s="18">
        <f t="shared" si="47"/>
        <v>0</v>
      </c>
      <c r="AI73" s="18">
        <f t="shared" si="48"/>
        <v>0</v>
      </c>
      <c r="AJ73" s="18">
        <f t="shared" si="49"/>
        <v>0</v>
      </c>
      <c r="AK73" s="18">
        <f t="shared" si="50"/>
        <v>0</v>
      </c>
      <c r="AL73" s="18">
        <f t="shared" si="51"/>
        <v>0</v>
      </c>
      <c r="AM73" s="18">
        <f t="shared" si="52"/>
        <v>0</v>
      </c>
      <c r="AN73" s="18">
        <f t="shared" si="53"/>
        <v>0</v>
      </c>
      <c r="AO73" s="18">
        <f t="shared" si="54"/>
        <v>0</v>
      </c>
      <c r="AP73" s="18">
        <f t="shared" si="55"/>
        <v>0</v>
      </c>
      <c r="AQ73" s="18">
        <f t="shared" si="56"/>
        <v>0</v>
      </c>
    </row>
    <row r="74" spans="2:43" x14ac:dyDescent="0.25">
      <c r="B74" s="6"/>
      <c r="C74" s="29">
        <f>INDEX('správne obvody stĺpce'!A57:AL57,,MATCH('Hárok na vyplnenie'!$D$5,'správne obvody stĺpce'!$A$1:$AL$1,0))</f>
        <v>0</v>
      </c>
      <c r="D74" s="1" t="str">
        <f>IFERROR(VLOOKUP(C74,'municipality_správne obvody'!$B$1:$C$1050,2,FALSE),"")</f>
        <v/>
      </c>
      <c r="E74" s="29"/>
      <c r="F74" s="29"/>
      <c r="G74" s="29"/>
      <c r="H74" s="29"/>
      <c r="I74" s="29"/>
      <c r="J74" s="29"/>
      <c r="K74" s="69"/>
      <c r="L74" s="69"/>
      <c r="M74" s="29"/>
      <c r="N74" s="29"/>
      <c r="O74" s="29"/>
      <c r="P74" s="29"/>
      <c r="Q74" s="29"/>
      <c r="R74" s="29"/>
      <c r="S74" s="29"/>
      <c r="T74" s="29"/>
      <c r="U74" s="29"/>
      <c r="V74" s="29"/>
      <c r="W74" s="29"/>
      <c r="X74" s="29"/>
      <c r="Y74" s="18">
        <f t="shared" si="10"/>
        <v>0</v>
      </c>
      <c r="Z74" s="18">
        <f t="shared" si="11"/>
        <v>0</v>
      </c>
      <c r="AA74" s="18">
        <f t="shared" si="12"/>
        <v>0</v>
      </c>
      <c r="AB74" s="18">
        <f t="shared" si="13"/>
        <v>0</v>
      </c>
      <c r="AC74" s="18">
        <f t="shared" si="42"/>
        <v>0</v>
      </c>
      <c r="AD74" s="18">
        <f t="shared" si="43"/>
        <v>0</v>
      </c>
      <c r="AE74" s="18">
        <f t="shared" si="44"/>
        <v>0</v>
      </c>
      <c r="AF74" s="18">
        <f t="shared" si="45"/>
        <v>0</v>
      </c>
      <c r="AG74" s="18">
        <f t="shared" si="46"/>
        <v>0</v>
      </c>
      <c r="AH74" s="18">
        <f t="shared" si="47"/>
        <v>0</v>
      </c>
      <c r="AI74" s="18">
        <f t="shared" si="48"/>
        <v>0</v>
      </c>
      <c r="AJ74" s="18">
        <f t="shared" si="49"/>
        <v>0</v>
      </c>
      <c r="AK74" s="18">
        <f t="shared" si="50"/>
        <v>0</v>
      </c>
      <c r="AL74" s="18">
        <f t="shared" si="51"/>
        <v>0</v>
      </c>
      <c r="AM74" s="18">
        <f t="shared" si="52"/>
        <v>0</v>
      </c>
      <c r="AN74" s="18">
        <f t="shared" si="53"/>
        <v>0</v>
      </c>
      <c r="AO74" s="18">
        <f t="shared" si="54"/>
        <v>0</v>
      </c>
      <c r="AP74" s="18">
        <f t="shared" si="55"/>
        <v>0</v>
      </c>
      <c r="AQ74" s="18">
        <f t="shared" si="56"/>
        <v>0</v>
      </c>
    </row>
    <row r="75" spans="2:43" x14ac:dyDescent="0.25">
      <c r="B75" s="6"/>
      <c r="C75" s="29">
        <f>INDEX('správne obvody stĺpce'!A58:AL58,,MATCH('Hárok na vyplnenie'!$D$5,'správne obvody stĺpce'!$A$1:$AL$1,0))</f>
        <v>0</v>
      </c>
      <c r="D75" s="1" t="str">
        <f>IFERROR(VLOOKUP(C75,'municipality_správne obvody'!$B$1:$C$1050,2,FALSE),"")</f>
        <v/>
      </c>
      <c r="E75" s="29"/>
      <c r="F75" s="29"/>
      <c r="G75" s="29"/>
      <c r="H75" s="29"/>
      <c r="I75" s="29"/>
      <c r="J75" s="29"/>
      <c r="K75" s="69"/>
      <c r="L75" s="69"/>
      <c r="M75" s="29"/>
      <c r="N75" s="29"/>
      <c r="O75" s="29"/>
      <c r="P75" s="29"/>
      <c r="Q75" s="29"/>
      <c r="R75" s="29"/>
      <c r="S75" s="29"/>
      <c r="T75" s="29"/>
      <c r="U75" s="29"/>
      <c r="V75" s="29"/>
      <c r="W75" s="29"/>
      <c r="X75" s="29"/>
      <c r="Y75" s="18">
        <f t="shared" si="10"/>
        <v>0</v>
      </c>
      <c r="Z75" s="18">
        <f t="shared" si="11"/>
        <v>0</v>
      </c>
      <c r="AA75" s="18">
        <f t="shared" si="12"/>
        <v>0</v>
      </c>
      <c r="AB75" s="18">
        <f t="shared" si="13"/>
        <v>0</v>
      </c>
      <c r="AC75" s="18">
        <f t="shared" si="42"/>
        <v>0</v>
      </c>
      <c r="AD75" s="18">
        <f t="shared" si="43"/>
        <v>0</v>
      </c>
      <c r="AE75" s="18">
        <f t="shared" si="44"/>
        <v>0</v>
      </c>
      <c r="AF75" s="18">
        <f t="shared" si="45"/>
        <v>0</v>
      </c>
      <c r="AG75" s="18">
        <f t="shared" si="46"/>
        <v>0</v>
      </c>
      <c r="AH75" s="18">
        <f t="shared" si="47"/>
        <v>0</v>
      </c>
      <c r="AI75" s="18">
        <f t="shared" si="48"/>
        <v>0</v>
      </c>
      <c r="AJ75" s="18">
        <f t="shared" si="49"/>
        <v>0</v>
      </c>
      <c r="AK75" s="18">
        <f t="shared" si="50"/>
        <v>0</v>
      </c>
      <c r="AL75" s="18">
        <f t="shared" si="51"/>
        <v>0</v>
      </c>
      <c r="AM75" s="18">
        <f t="shared" si="52"/>
        <v>0</v>
      </c>
      <c r="AN75" s="18">
        <f t="shared" si="53"/>
        <v>0</v>
      </c>
      <c r="AO75" s="18">
        <f t="shared" si="54"/>
        <v>0</v>
      </c>
      <c r="AP75" s="18">
        <f t="shared" si="55"/>
        <v>0</v>
      </c>
      <c r="AQ75" s="18">
        <f t="shared" si="56"/>
        <v>0</v>
      </c>
    </row>
    <row r="76" spans="2:43" x14ac:dyDescent="0.25">
      <c r="B76" s="6"/>
      <c r="C76" s="29">
        <f>INDEX('správne obvody stĺpce'!A59:AL59,,MATCH('Hárok na vyplnenie'!$D$5,'správne obvody stĺpce'!$A$1:$AL$1,0))</f>
        <v>0</v>
      </c>
      <c r="D76" s="1" t="str">
        <f>IFERROR(VLOOKUP(C76,'municipality_správne obvody'!$B$1:$C$1050,2,FALSE),"")</f>
        <v/>
      </c>
      <c r="E76" s="29"/>
      <c r="F76" s="29"/>
      <c r="G76" s="29"/>
      <c r="H76" s="29"/>
      <c r="I76" s="29"/>
      <c r="J76" s="29"/>
      <c r="K76" s="69"/>
      <c r="L76" s="69"/>
      <c r="M76" s="29"/>
      <c r="N76" s="29"/>
      <c r="O76" s="29"/>
      <c r="P76" s="29"/>
      <c r="Q76" s="29"/>
      <c r="R76" s="29"/>
      <c r="S76" s="29"/>
      <c r="T76" s="29"/>
      <c r="U76" s="29"/>
      <c r="V76" s="29"/>
      <c r="W76" s="29"/>
      <c r="X76" s="29"/>
      <c r="Y76" s="18">
        <f t="shared" si="10"/>
        <v>0</v>
      </c>
      <c r="Z76" s="18">
        <f t="shared" si="11"/>
        <v>0</v>
      </c>
      <c r="AA76" s="18">
        <f t="shared" si="12"/>
        <v>0</v>
      </c>
      <c r="AB76" s="18">
        <f t="shared" si="13"/>
        <v>0</v>
      </c>
      <c r="AC76" s="18">
        <f t="shared" si="42"/>
        <v>0</v>
      </c>
      <c r="AD76" s="18">
        <f t="shared" si="43"/>
        <v>0</v>
      </c>
      <c r="AE76" s="18">
        <f t="shared" si="44"/>
        <v>0</v>
      </c>
      <c r="AF76" s="18">
        <f t="shared" si="45"/>
        <v>0</v>
      </c>
      <c r="AG76" s="18">
        <f t="shared" si="46"/>
        <v>0</v>
      </c>
      <c r="AH76" s="18">
        <f t="shared" si="47"/>
        <v>0</v>
      </c>
      <c r="AI76" s="18">
        <f t="shared" si="48"/>
        <v>0</v>
      </c>
      <c r="AJ76" s="18">
        <f t="shared" si="49"/>
        <v>0</v>
      </c>
      <c r="AK76" s="18">
        <f t="shared" si="50"/>
        <v>0</v>
      </c>
      <c r="AL76" s="18">
        <f t="shared" si="51"/>
        <v>0</v>
      </c>
      <c r="AM76" s="18">
        <f t="shared" si="52"/>
        <v>0</v>
      </c>
      <c r="AN76" s="18">
        <f t="shared" si="53"/>
        <v>0</v>
      </c>
      <c r="AO76" s="18">
        <f t="shared" si="54"/>
        <v>0</v>
      </c>
      <c r="AP76" s="18">
        <f t="shared" si="55"/>
        <v>0</v>
      </c>
      <c r="AQ76" s="18">
        <f t="shared" si="56"/>
        <v>0</v>
      </c>
    </row>
    <row r="77" spans="2:43" x14ac:dyDescent="0.25">
      <c r="B77" s="6"/>
      <c r="C77" s="29">
        <f>INDEX('správne obvody stĺpce'!A60:AL60,,MATCH('Hárok na vyplnenie'!$D$5,'správne obvody stĺpce'!$A$1:$AL$1,0))</f>
        <v>0</v>
      </c>
      <c r="D77" s="1" t="str">
        <f>IFERROR(VLOOKUP(C77,'municipality_správne obvody'!$B$1:$C$1050,2,FALSE),"")</f>
        <v/>
      </c>
      <c r="E77" s="29"/>
      <c r="F77" s="29"/>
      <c r="G77" s="29"/>
      <c r="H77" s="29"/>
      <c r="I77" s="29"/>
      <c r="J77" s="29"/>
      <c r="K77" s="69"/>
      <c r="L77" s="69"/>
      <c r="M77" s="29"/>
      <c r="N77" s="29"/>
      <c r="O77" s="29"/>
      <c r="P77" s="29"/>
      <c r="Q77" s="29"/>
      <c r="R77" s="29"/>
      <c r="S77" s="29"/>
      <c r="T77" s="29"/>
      <c r="U77" s="29"/>
      <c r="V77" s="29"/>
      <c r="W77" s="29"/>
      <c r="X77" s="29"/>
      <c r="Y77" s="18">
        <f t="shared" si="10"/>
        <v>0</v>
      </c>
      <c r="Z77" s="18">
        <f t="shared" si="11"/>
        <v>0</v>
      </c>
      <c r="AA77" s="18">
        <f t="shared" si="12"/>
        <v>0</v>
      </c>
      <c r="AB77" s="18">
        <f t="shared" si="13"/>
        <v>0</v>
      </c>
      <c r="AC77" s="18">
        <f t="shared" si="42"/>
        <v>0</v>
      </c>
      <c r="AD77" s="18">
        <f t="shared" si="43"/>
        <v>0</v>
      </c>
      <c r="AE77" s="18">
        <f t="shared" si="44"/>
        <v>0</v>
      </c>
      <c r="AF77" s="18">
        <f t="shared" si="45"/>
        <v>0</v>
      </c>
      <c r="AG77" s="18">
        <f t="shared" si="46"/>
        <v>0</v>
      </c>
      <c r="AH77" s="18">
        <f t="shared" si="47"/>
        <v>0</v>
      </c>
      <c r="AI77" s="18">
        <f t="shared" si="48"/>
        <v>0</v>
      </c>
      <c r="AJ77" s="18">
        <f t="shared" si="49"/>
        <v>0</v>
      </c>
      <c r="AK77" s="18">
        <f t="shared" si="50"/>
        <v>0</v>
      </c>
      <c r="AL77" s="18">
        <f t="shared" si="51"/>
        <v>0</v>
      </c>
      <c r="AM77" s="18">
        <f t="shared" si="52"/>
        <v>0</v>
      </c>
      <c r="AN77" s="18">
        <f t="shared" si="53"/>
        <v>0</v>
      </c>
      <c r="AO77" s="18">
        <f t="shared" si="54"/>
        <v>0</v>
      </c>
      <c r="AP77" s="18">
        <f t="shared" si="55"/>
        <v>0</v>
      </c>
      <c r="AQ77" s="18">
        <f t="shared" si="56"/>
        <v>0</v>
      </c>
    </row>
    <row r="78" spans="2:43" x14ac:dyDescent="0.25">
      <c r="B78" s="6"/>
      <c r="C78" s="29">
        <f>INDEX('správne obvody stĺpce'!A61:AL61,,MATCH('Hárok na vyplnenie'!$D$5,'správne obvody stĺpce'!$A$1:$AL$1,0))</f>
        <v>0</v>
      </c>
      <c r="D78" s="1" t="str">
        <f>IFERROR(VLOOKUP(C78,'municipality_správne obvody'!$B$1:$C$1050,2,FALSE),"")</f>
        <v/>
      </c>
      <c r="E78" s="29"/>
      <c r="F78" s="29"/>
      <c r="G78" s="29"/>
      <c r="H78" s="29"/>
      <c r="I78" s="29"/>
      <c r="J78" s="29"/>
      <c r="K78" s="69"/>
      <c r="L78" s="69"/>
      <c r="M78" s="29"/>
      <c r="N78" s="29"/>
      <c r="O78" s="29"/>
      <c r="P78" s="29"/>
      <c r="Q78" s="29"/>
      <c r="R78" s="29"/>
      <c r="S78" s="29"/>
      <c r="T78" s="29"/>
      <c r="U78" s="29"/>
      <c r="V78" s="29"/>
      <c r="W78" s="29"/>
      <c r="X78" s="29"/>
      <c r="Y78" s="18">
        <f t="shared" si="10"/>
        <v>0</v>
      </c>
      <c r="Z78" s="18">
        <f t="shared" si="11"/>
        <v>0</v>
      </c>
      <c r="AA78" s="18">
        <f t="shared" si="12"/>
        <v>0</v>
      </c>
      <c r="AB78" s="18">
        <f t="shared" si="13"/>
        <v>0</v>
      </c>
      <c r="AC78" s="18">
        <f t="shared" si="42"/>
        <v>0</v>
      </c>
      <c r="AD78" s="18">
        <f t="shared" si="43"/>
        <v>0</v>
      </c>
      <c r="AE78" s="18">
        <f t="shared" si="44"/>
        <v>0</v>
      </c>
      <c r="AF78" s="18">
        <f t="shared" si="45"/>
        <v>0</v>
      </c>
      <c r="AG78" s="18">
        <f t="shared" si="46"/>
        <v>0</v>
      </c>
      <c r="AH78" s="18">
        <f t="shared" si="47"/>
        <v>0</v>
      </c>
      <c r="AI78" s="18">
        <f t="shared" si="48"/>
        <v>0</v>
      </c>
      <c r="AJ78" s="18">
        <f t="shared" si="49"/>
        <v>0</v>
      </c>
      <c r="AK78" s="18">
        <f t="shared" si="50"/>
        <v>0</v>
      </c>
      <c r="AL78" s="18">
        <f t="shared" si="51"/>
        <v>0</v>
      </c>
      <c r="AM78" s="18">
        <f t="shared" si="52"/>
        <v>0</v>
      </c>
      <c r="AN78" s="18">
        <f t="shared" si="53"/>
        <v>0</v>
      </c>
      <c r="AO78" s="18">
        <f t="shared" si="54"/>
        <v>0</v>
      </c>
      <c r="AP78" s="18">
        <f t="shared" si="55"/>
        <v>0</v>
      </c>
      <c r="AQ78" s="18">
        <f t="shared" si="56"/>
        <v>0</v>
      </c>
    </row>
    <row r="79" spans="2:43" x14ac:dyDescent="0.25">
      <c r="B79" s="6"/>
      <c r="C79" s="29">
        <f>INDEX('správne obvody stĺpce'!A62:AL62,,MATCH('Hárok na vyplnenie'!$D$5,'správne obvody stĺpce'!$A$1:$AL$1,0))</f>
        <v>0</v>
      </c>
      <c r="D79" s="1" t="str">
        <f>IFERROR(VLOOKUP(C79,'municipality_správne obvody'!$B$1:$C$1050,2,FALSE),"")</f>
        <v/>
      </c>
      <c r="E79" s="29"/>
      <c r="F79" s="29"/>
      <c r="G79" s="29"/>
      <c r="H79" s="29"/>
      <c r="I79" s="29"/>
      <c r="J79" s="29"/>
      <c r="K79" s="69"/>
      <c r="L79" s="69"/>
      <c r="M79" s="29"/>
      <c r="N79" s="29"/>
      <c r="O79" s="29"/>
      <c r="P79" s="29"/>
      <c r="Q79" s="29"/>
      <c r="R79" s="29"/>
      <c r="S79" s="29"/>
      <c r="T79" s="29"/>
      <c r="U79" s="29"/>
      <c r="V79" s="29"/>
      <c r="W79" s="29"/>
      <c r="X79" s="29"/>
      <c r="Y79" s="18">
        <f t="shared" si="10"/>
        <v>0</v>
      </c>
      <c r="Z79" s="18">
        <f t="shared" si="11"/>
        <v>0</v>
      </c>
      <c r="AA79" s="18">
        <f t="shared" si="12"/>
        <v>0</v>
      </c>
      <c r="AB79" s="18">
        <f t="shared" si="13"/>
        <v>0</v>
      </c>
      <c r="AC79" s="18">
        <f t="shared" si="42"/>
        <v>0</v>
      </c>
      <c r="AD79" s="18">
        <f t="shared" si="43"/>
        <v>0</v>
      </c>
      <c r="AE79" s="18">
        <f t="shared" si="44"/>
        <v>0</v>
      </c>
      <c r="AF79" s="18">
        <f t="shared" si="45"/>
        <v>0</v>
      </c>
      <c r="AG79" s="18">
        <f t="shared" si="46"/>
        <v>0</v>
      </c>
      <c r="AH79" s="18">
        <f t="shared" si="47"/>
        <v>0</v>
      </c>
      <c r="AI79" s="18">
        <f t="shared" si="48"/>
        <v>0</v>
      </c>
      <c r="AJ79" s="18">
        <f t="shared" si="49"/>
        <v>0</v>
      </c>
      <c r="AK79" s="18">
        <f t="shared" si="50"/>
        <v>0</v>
      </c>
      <c r="AL79" s="18">
        <f t="shared" si="51"/>
        <v>0</v>
      </c>
      <c r="AM79" s="18">
        <f t="shared" si="52"/>
        <v>0</v>
      </c>
      <c r="AN79" s="18">
        <f t="shared" si="53"/>
        <v>0</v>
      </c>
      <c r="AO79" s="18">
        <f t="shared" si="54"/>
        <v>0</v>
      </c>
      <c r="AP79" s="18">
        <f t="shared" si="55"/>
        <v>0</v>
      </c>
      <c r="AQ79" s="18">
        <f t="shared" si="56"/>
        <v>0</v>
      </c>
    </row>
    <row r="80" spans="2:43" x14ac:dyDescent="0.25">
      <c r="B80" s="6"/>
      <c r="C80" s="29">
        <f>INDEX('správne obvody stĺpce'!A63:AL63,,MATCH('Hárok na vyplnenie'!$D$5,'správne obvody stĺpce'!$A$1:$AL$1,0))</f>
        <v>0</v>
      </c>
      <c r="D80" s="1" t="str">
        <f>IFERROR(VLOOKUP(C80,'municipality_správne obvody'!$B$1:$C$1050,2,FALSE),"")</f>
        <v/>
      </c>
      <c r="E80" s="29"/>
      <c r="F80" s="29"/>
      <c r="G80" s="29"/>
      <c r="H80" s="29"/>
      <c r="I80" s="29"/>
      <c r="J80" s="29"/>
      <c r="K80" s="69"/>
      <c r="L80" s="69"/>
      <c r="M80" s="29"/>
      <c r="N80" s="29"/>
      <c r="O80" s="29"/>
      <c r="P80" s="29"/>
      <c r="Q80" s="29"/>
      <c r="R80" s="29"/>
      <c r="S80" s="29"/>
      <c r="T80" s="29"/>
      <c r="U80" s="29"/>
      <c r="V80" s="29"/>
      <c r="W80" s="29"/>
      <c r="X80" s="29"/>
      <c r="Y80" s="18">
        <f t="shared" si="10"/>
        <v>0</v>
      </c>
      <c r="Z80" s="18">
        <f t="shared" si="11"/>
        <v>0</v>
      </c>
      <c r="AA80" s="18">
        <f t="shared" si="12"/>
        <v>0</v>
      </c>
      <c r="AB80" s="18">
        <f t="shared" si="13"/>
        <v>0</v>
      </c>
      <c r="AC80" s="18">
        <f t="shared" si="42"/>
        <v>0</v>
      </c>
      <c r="AD80" s="18">
        <f t="shared" si="43"/>
        <v>0</v>
      </c>
      <c r="AE80" s="18">
        <f t="shared" si="44"/>
        <v>0</v>
      </c>
      <c r="AF80" s="18">
        <f t="shared" si="45"/>
        <v>0</v>
      </c>
      <c r="AG80" s="18">
        <f t="shared" si="46"/>
        <v>0</v>
      </c>
      <c r="AH80" s="18">
        <f t="shared" si="47"/>
        <v>0</v>
      </c>
      <c r="AI80" s="18">
        <f t="shared" si="48"/>
        <v>0</v>
      </c>
      <c r="AJ80" s="18">
        <f t="shared" si="49"/>
        <v>0</v>
      </c>
      <c r="AK80" s="18">
        <f t="shared" si="50"/>
        <v>0</v>
      </c>
      <c r="AL80" s="18">
        <f t="shared" si="51"/>
        <v>0</v>
      </c>
      <c r="AM80" s="18">
        <f t="shared" si="52"/>
        <v>0</v>
      </c>
      <c r="AN80" s="18">
        <f t="shared" si="53"/>
        <v>0</v>
      </c>
      <c r="AO80" s="18">
        <f t="shared" si="54"/>
        <v>0</v>
      </c>
      <c r="AP80" s="18">
        <f t="shared" si="55"/>
        <v>0</v>
      </c>
      <c r="AQ80" s="18">
        <f t="shared" si="56"/>
        <v>0</v>
      </c>
    </row>
    <row r="81" spans="2:43" x14ac:dyDescent="0.25">
      <c r="B81" s="6"/>
      <c r="C81" s="29">
        <f>INDEX('správne obvody stĺpce'!A64:AL64,,MATCH('Hárok na vyplnenie'!$D$5,'správne obvody stĺpce'!$A$1:$AL$1,0))</f>
        <v>0</v>
      </c>
      <c r="D81" s="1" t="str">
        <f>IFERROR(VLOOKUP(C81,'municipality_správne obvody'!$B$1:$C$1050,2,FALSE),"")</f>
        <v/>
      </c>
      <c r="E81" s="29"/>
      <c r="F81" s="29"/>
      <c r="G81" s="29"/>
      <c r="H81" s="29"/>
      <c r="I81" s="29"/>
      <c r="J81" s="29"/>
      <c r="K81" s="69"/>
      <c r="L81" s="69"/>
      <c r="M81" s="29"/>
      <c r="N81" s="29"/>
      <c r="O81" s="29"/>
      <c r="P81" s="29"/>
      <c r="Q81" s="29"/>
      <c r="R81" s="29"/>
      <c r="S81" s="29"/>
      <c r="T81" s="29"/>
      <c r="U81" s="29"/>
      <c r="V81" s="29"/>
      <c r="W81" s="29"/>
      <c r="X81" s="29"/>
      <c r="Y81" s="18">
        <f t="shared" si="10"/>
        <v>0</v>
      </c>
      <c r="Z81" s="18">
        <f t="shared" si="11"/>
        <v>0</v>
      </c>
      <c r="AA81" s="18">
        <f t="shared" si="12"/>
        <v>0</v>
      </c>
      <c r="AB81" s="18">
        <f t="shared" si="13"/>
        <v>0</v>
      </c>
      <c r="AC81" s="18">
        <f t="shared" si="42"/>
        <v>0</v>
      </c>
      <c r="AD81" s="18">
        <f t="shared" si="43"/>
        <v>0</v>
      </c>
      <c r="AE81" s="18">
        <f t="shared" si="44"/>
        <v>0</v>
      </c>
      <c r="AF81" s="18">
        <f t="shared" si="45"/>
        <v>0</v>
      </c>
      <c r="AG81" s="18">
        <f t="shared" si="46"/>
        <v>0</v>
      </c>
      <c r="AH81" s="18">
        <f t="shared" si="47"/>
        <v>0</v>
      </c>
      <c r="AI81" s="18">
        <f t="shared" si="48"/>
        <v>0</v>
      </c>
      <c r="AJ81" s="18">
        <f t="shared" si="49"/>
        <v>0</v>
      </c>
      <c r="AK81" s="18">
        <f t="shared" si="50"/>
        <v>0</v>
      </c>
      <c r="AL81" s="18">
        <f t="shared" si="51"/>
        <v>0</v>
      </c>
      <c r="AM81" s="18">
        <f t="shared" si="52"/>
        <v>0</v>
      </c>
      <c r="AN81" s="18">
        <f t="shared" si="53"/>
        <v>0</v>
      </c>
      <c r="AO81" s="18">
        <f t="shared" si="54"/>
        <v>0</v>
      </c>
      <c r="AP81" s="18">
        <f t="shared" si="55"/>
        <v>0</v>
      </c>
      <c r="AQ81" s="18">
        <f t="shared" si="56"/>
        <v>0</v>
      </c>
    </row>
    <row r="82" spans="2:43" x14ac:dyDescent="0.25">
      <c r="B82" s="6"/>
      <c r="C82" s="29">
        <f>INDEX('správne obvody stĺpce'!A65:AL65,,MATCH('Hárok na vyplnenie'!$D$5,'správne obvody stĺpce'!$A$1:$AL$1,0))</f>
        <v>0</v>
      </c>
      <c r="D82" s="1" t="str">
        <f>IFERROR(VLOOKUP(C82,'municipality_správne obvody'!$B$1:$C$1050,2,FALSE),"")</f>
        <v/>
      </c>
      <c r="E82" s="29"/>
      <c r="F82" s="29"/>
      <c r="G82" s="29"/>
      <c r="H82" s="29"/>
      <c r="I82" s="29"/>
      <c r="J82" s="29"/>
      <c r="K82" s="69"/>
      <c r="L82" s="69"/>
      <c r="M82" s="29"/>
      <c r="N82" s="29"/>
      <c r="O82" s="29"/>
      <c r="P82" s="29"/>
      <c r="Q82" s="29"/>
      <c r="R82" s="29"/>
      <c r="S82" s="29"/>
      <c r="T82" s="29"/>
      <c r="U82" s="29"/>
      <c r="V82" s="29"/>
      <c r="W82" s="29"/>
      <c r="X82" s="29"/>
      <c r="Y82" s="18">
        <f t="shared" si="10"/>
        <v>0</v>
      </c>
      <c r="Z82" s="18">
        <f t="shared" si="11"/>
        <v>0</v>
      </c>
      <c r="AA82" s="18">
        <f t="shared" si="12"/>
        <v>0</v>
      </c>
      <c r="AB82" s="18">
        <f t="shared" si="13"/>
        <v>0</v>
      </c>
      <c r="AC82" s="18">
        <f t="shared" si="42"/>
        <v>0</v>
      </c>
      <c r="AD82" s="18">
        <f t="shared" si="43"/>
        <v>0</v>
      </c>
      <c r="AE82" s="18">
        <f t="shared" si="44"/>
        <v>0</v>
      </c>
      <c r="AF82" s="18">
        <f t="shared" si="45"/>
        <v>0</v>
      </c>
      <c r="AG82" s="18">
        <f t="shared" si="46"/>
        <v>0</v>
      </c>
      <c r="AH82" s="18">
        <f t="shared" si="47"/>
        <v>0</v>
      </c>
      <c r="AI82" s="18">
        <f t="shared" si="48"/>
        <v>0</v>
      </c>
      <c r="AJ82" s="18">
        <f t="shared" si="49"/>
        <v>0</v>
      </c>
      <c r="AK82" s="18">
        <f t="shared" si="50"/>
        <v>0</v>
      </c>
      <c r="AL82" s="18">
        <f t="shared" si="51"/>
        <v>0</v>
      </c>
      <c r="AM82" s="18">
        <f t="shared" si="52"/>
        <v>0</v>
      </c>
      <c r="AN82" s="18">
        <f t="shared" si="53"/>
        <v>0</v>
      </c>
      <c r="AO82" s="18">
        <f t="shared" si="54"/>
        <v>0</v>
      </c>
      <c r="AP82" s="18">
        <f t="shared" si="55"/>
        <v>0</v>
      </c>
      <c r="AQ82" s="18">
        <f t="shared" si="56"/>
        <v>0</v>
      </c>
    </row>
    <row r="83" spans="2:43" x14ac:dyDescent="0.25">
      <c r="B83" s="6"/>
      <c r="C83" s="29">
        <f>INDEX('správne obvody stĺpce'!A66:AL66,,MATCH('Hárok na vyplnenie'!$D$5,'správne obvody stĺpce'!$A$1:$AL$1,0))</f>
        <v>0</v>
      </c>
      <c r="D83" s="1" t="str">
        <f>IFERROR(VLOOKUP(C83,'municipality_správne obvody'!$B$1:$C$1050,2,FALSE),"")</f>
        <v/>
      </c>
      <c r="E83" s="29"/>
      <c r="F83" s="29"/>
      <c r="G83" s="29"/>
      <c r="H83" s="29"/>
      <c r="I83" s="29"/>
      <c r="J83" s="29"/>
      <c r="K83" s="69"/>
      <c r="L83" s="69"/>
      <c r="M83" s="29"/>
      <c r="N83" s="29"/>
      <c r="O83" s="29"/>
      <c r="P83" s="29"/>
      <c r="Q83" s="29"/>
      <c r="R83" s="29"/>
      <c r="S83" s="29"/>
      <c r="T83" s="29"/>
      <c r="U83" s="29"/>
      <c r="V83" s="29"/>
      <c r="W83" s="29"/>
      <c r="X83" s="29"/>
      <c r="Y83" s="18">
        <f t="shared" ref="Y83:AB146" si="57">IFERROR(E83*$D83,0)</f>
        <v>0</v>
      </c>
      <c r="Z83" s="18">
        <f t="shared" si="57"/>
        <v>0</v>
      </c>
      <c r="AA83" s="18">
        <f t="shared" si="57"/>
        <v>0</v>
      </c>
      <c r="AB83" s="18">
        <f t="shared" si="57"/>
        <v>0</v>
      </c>
      <c r="AC83" s="18">
        <f t="shared" si="42"/>
        <v>0</v>
      </c>
      <c r="AD83" s="18">
        <f t="shared" si="43"/>
        <v>0</v>
      </c>
      <c r="AE83" s="18">
        <f t="shared" si="44"/>
        <v>0</v>
      </c>
      <c r="AF83" s="18">
        <f t="shared" si="45"/>
        <v>0</v>
      </c>
      <c r="AG83" s="18">
        <f t="shared" si="46"/>
        <v>0</v>
      </c>
      <c r="AH83" s="18">
        <f t="shared" si="47"/>
        <v>0</v>
      </c>
      <c r="AI83" s="18">
        <f t="shared" si="48"/>
        <v>0</v>
      </c>
      <c r="AJ83" s="18">
        <f t="shared" si="49"/>
        <v>0</v>
      </c>
      <c r="AK83" s="18">
        <f t="shared" si="50"/>
        <v>0</v>
      </c>
      <c r="AL83" s="18">
        <f t="shared" si="51"/>
        <v>0</v>
      </c>
      <c r="AM83" s="18">
        <f t="shared" si="52"/>
        <v>0</v>
      </c>
      <c r="AN83" s="18">
        <f t="shared" si="53"/>
        <v>0</v>
      </c>
      <c r="AO83" s="18">
        <f t="shared" si="54"/>
        <v>0</v>
      </c>
      <c r="AP83" s="18">
        <f t="shared" si="55"/>
        <v>0</v>
      </c>
      <c r="AQ83" s="18">
        <f t="shared" si="56"/>
        <v>0</v>
      </c>
    </row>
    <row r="84" spans="2:43" x14ac:dyDescent="0.25">
      <c r="B84" s="6"/>
      <c r="C84" s="29">
        <f>INDEX('správne obvody stĺpce'!A67:AL67,,MATCH('Hárok na vyplnenie'!$D$5,'správne obvody stĺpce'!$A$1:$AL$1,0))</f>
        <v>0</v>
      </c>
      <c r="D84" s="1" t="str">
        <f>IFERROR(VLOOKUP(C84,'municipality_správne obvody'!$B$1:$C$1050,2,FALSE),"")</f>
        <v/>
      </c>
      <c r="E84" s="29"/>
      <c r="F84" s="29"/>
      <c r="G84" s="29"/>
      <c r="H84" s="29"/>
      <c r="I84" s="29"/>
      <c r="J84" s="29"/>
      <c r="K84" s="69"/>
      <c r="L84" s="69"/>
      <c r="M84" s="29"/>
      <c r="N84" s="29"/>
      <c r="O84" s="29"/>
      <c r="P84" s="29"/>
      <c r="Q84" s="29"/>
      <c r="R84" s="29"/>
      <c r="S84" s="29"/>
      <c r="T84" s="29"/>
      <c r="U84" s="29"/>
      <c r="V84" s="29"/>
      <c r="W84" s="29"/>
      <c r="X84" s="29"/>
      <c r="Y84" s="18">
        <f t="shared" si="57"/>
        <v>0</v>
      </c>
      <c r="Z84" s="18">
        <f t="shared" si="57"/>
        <v>0</v>
      </c>
      <c r="AA84" s="18">
        <f t="shared" si="57"/>
        <v>0</v>
      </c>
      <c r="AB84" s="18">
        <f t="shared" si="57"/>
        <v>0</v>
      </c>
      <c r="AC84" s="18">
        <f t="shared" si="42"/>
        <v>0</v>
      </c>
      <c r="AD84" s="18">
        <f t="shared" si="43"/>
        <v>0</v>
      </c>
      <c r="AE84" s="18">
        <f t="shared" si="44"/>
        <v>0</v>
      </c>
      <c r="AF84" s="18">
        <f t="shared" si="45"/>
        <v>0</v>
      </c>
      <c r="AG84" s="18">
        <f t="shared" si="46"/>
        <v>0</v>
      </c>
      <c r="AH84" s="18">
        <f t="shared" si="47"/>
        <v>0</v>
      </c>
      <c r="AI84" s="18">
        <f t="shared" si="48"/>
        <v>0</v>
      </c>
      <c r="AJ84" s="18">
        <f t="shared" si="49"/>
        <v>0</v>
      </c>
      <c r="AK84" s="18">
        <f t="shared" si="50"/>
        <v>0</v>
      </c>
      <c r="AL84" s="18">
        <f t="shared" si="51"/>
        <v>0</v>
      </c>
      <c r="AM84" s="18">
        <f t="shared" si="52"/>
        <v>0</v>
      </c>
      <c r="AN84" s="18">
        <f t="shared" si="53"/>
        <v>0</v>
      </c>
      <c r="AO84" s="18">
        <f t="shared" si="54"/>
        <v>0</v>
      </c>
      <c r="AP84" s="18">
        <f t="shared" si="55"/>
        <v>0</v>
      </c>
      <c r="AQ84" s="18">
        <f t="shared" si="56"/>
        <v>0</v>
      </c>
    </row>
    <row r="85" spans="2:43" x14ac:dyDescent="0.25">
      <c r="B85" s="6"/>
      <c r="C85" s="29">
        <f>INDEX('správne obvody stĺpce'!A68:AL68,,MATCH('Hárok na vyplnenie'!$D$5,'správne obvody stĺpce'!$A$1:$AL$1,0))</f>
        <v>0</v>
      </c>
      <c r="D85" s="1" t="str">
        <f>IFERROR(VLOOKUP(C85,'municipality_správne obvody'!$B$1:$C$1050,2,FALSE),"")</f>
        <v/>
      </c>
      <c r="E85" s="29"/>
      <c r="F85" s="29"/>
      <c r="G85" s="29"/>
      <c r="H85" s="29"/>
      <c r="I85" s="29"/>
      <c r="J85" s="29"/>
      <c r="K85" s="69"/>
      <c r="L85" s="69"/>
      <c r="M85" s="29"/>
      <c r="N85" s="29"/>
      <c r="O85" s="29"/>
      <c r="P85" s="29"/>
      <c r="Q85" s="29"/>
      <c r="R85" s="29"/>
      <c r="S85" s="29"/>
      <c r="T85" s="29"/>
      <c r="U85" s="29"/>
      <c r="V85" s="29"/>
      <c r="W85" s="29"/>
      <c r="X85" s="29"/>
      <c r="Y85" s="18">
        <f t="shared" si="57"/>
        <v>0</v>
      </c>
      <c r="Z85" s="18">
        <f t="shared" si="57"/>
        <v>0</v>
      </c>
      <c r="AA85" s="18">
        <f t="shared" si="57"/>
        <v>0</v>
      </c>
      <c r="AB85" s="18">
        <f t="shared" si="57"/>
        <v>0</v>
      </c>
      <c r="AC85" s="18">
        <f t="shared" si="42"/>
        <v>0</v>
      </c>
      <c r="AD85" s="18">
        <f t="shared" si="43"/>
        <v>0</v>
      </c>
      <c r="AE85" s="18">
        <f t="shared" si="44"/>
        <v>0</v>
      </c>
      <c r="AF85" s="18">
        <f t="shared" si="45"/>
        <v>0</v>
      </c>
      <c r="AG85" s="18">
        <f t="shared" si="46"/>
        <v>0</v>
      </c>
      <c r="AH85" s="18">
        <f t="shared" si="47"/>
        <v>0</v>
      </c>
      <c r="AI85" s="18">
        <f t="shared" si="48"/>
        <v>0</v>
      </c>
      <c r="AJ85" s="18">
        <f t="shared" si="49"/>
        <v>0</v>
      </c>
      <c r="AK85" s="18">
        <f t="shared" si="50"/>
        <v>0</v>
      </c>
      <c r="AL85" s="18">
        <f t="shared" si="51"/>
        <v>0</v>
      </c>
      <c r="AM85" s="18">
        <f t="shared" si="52"/>
        <v>0</v>
      </c>
      <c r="AN85" s="18">
        <f t="shared" si="53"/>
        <v>0</v>
      </c>
      <c r="AO85" s="18">
        <f t="shared" si="54"/>
        <v>0</v>
      </c>
      <c r="AP85" s="18">
        <f t="shared" si="55"/>
        <v>0</v>
      </c>
      <c r="AQ85" s="18">
        <f t="shared" si="56"/>
        <v>0</v>
      </c>
    </row>
    <row r="86" spans="2:43" x14ac:dyDescent="0.25">
      <c r="B86" s="6"/>
      <c r="C86" s="29">
        <f>INDEX('správne obvody stĺpce'!A69:AL69,,MATCH('Hárok na vyplnenie'!$D$5,'správne obvody stĺpce'!$A$1:$AL$1,0))</f>
        <v>0</v>
      </c>
      <c r="D86" s="1" t="str">
        <f>IFERROR(VLOOKUP(C86,'municipality_správne obvody'!$B$1:$C$1050,2,FALSE),"")</f>
        <v/>
      </c>
      <c r="E86" s="29"/>
      <c r="F86" s="29"/>
      <c r="G86" s="29"/>
      <c r="H86" s="29"/>
      <c r="I86" s="29"/>
      <c r="J86" s="29"/>
      <c r="K86" s="69"/>
      <c r="L86" s="69"/>
      <c r="M86" s="29"/>
      <c r="N86" s="29"/>
      <c r="O86" s="29"/>
      <c r="P86" s="29"/>
      <c r="Q86" s="29"/>
      <c r="R86" s="29"/>
      <c r="S86" s="29"/>
      <c r="T86" s="29"/>
      <c r="U86" s="29"/>
      <c r="V86" s="29"/>
      <c r="W86" s="29"/>
      <c r="X86" s="29"/>
      <c r="Y86" s="18">
        <f t="shared" si="57"/>
        <v>0</v>
      </c>
      <c r="Z86" s="18">
        <f t="shared" si="57"/>
        <v>0</v>
      </c>
      <c r="AA86" s="18">
        <f t="shared" si="57"/>
        <v>0</v>
      </c>
      <c r="AB86" s="18">
        <f t="shared" si="57"/>
        <v>0</v>
      </c>
      <c r="AC86" s="18">
        <f t="shared" si="42"/>
        <v>0</v>
      </c>
      <c r="AD86" s="18">
        <f t="shared" si="43"/>
        <v>0</v>
      </c>
      <c r="AE86" s="18">
        <f t="shared" si="44"/>
        <v>0</v>
      </c>
      <c r="AF86" s="18">
        <f t="shared" si="45"/>
        <v>0</v>
      </c>
      <c r="AG86" s="18">
        <f t="shared" si="46"/>
        <v>0</v>
      </c>
      <c r="AH86" s="18">
        <f t="shared" si="47"/>
        <v>0</v>
      </c>
      <c r="AI86" s="18">
        <f t="shared" si="48"/>
        <v>0</v>
      </c>
      <c r="AJ86" s="18">
        <f t="shared" si="49"/>
        <v>0</v>
      </c>
      <c r="AK86" s="18">
        <f t="shared" si="50"/>
        <v>0</v>
      </c>
      <c r="AL86" s="18">
        <f t="shared" si="51"/>
        <v>0</v>
      </c>
      <c r="AM86" s="18">
        <f t="shared" si="52"/>
        <v>0</v>
      </c>
      <c r="AN86" s="18">
        <f t="shared" si="53"/>
        <v>0</v>
      </c>
      <c r="AO86" s="18">
        <f t="shared" si="54"/>
        <v>0</v>
      </c>
      <c r="AP86" s="18">
        <f t="shared" si="55"/>
        <v>0</v>
      </c>
      <c r="AQ86" s="18">
        <f t="shared" si="56"/>
        <v>0</v>
      </c>
    </row>
    <row r="87" spans="2:43" x14ac:dyDescent="0.25">
      <c r="B87" s="6"/>
      <c r="C87" s="29">
        <f>INDEX('správne obvody stĺpce'!A70:AL70,,MATCH('Hárok na vyplnenie'!$D$5,'správne obvody stĺpce'!$A$1:$AL$1,0))</f>
        <v>0</v>
      </c>
      <c r="D87" s="1" t="str">
        <f>IFERROR(VLOOKUP(C87,'municipality_správne obvody'!$B$1:$C$1050,2,FALSE),"")</f>
        <v/>
      </c>
      <c r="E87" s="29"/>
      <c r="F87" s="29"/>
      <c r="G87" s="29"/>
      <c r="H87" s="29"/>
      <c r="I87" s="29"/>
      <c r="J87" s="29"/>
      <c r="K87" s="69"/>
      <c r="L87" s="69"/>
      <c r="M87" s="29"/>
      <c r="N87" s="29"/>
      <c r="O87" s="29"/>
      <c r="P87" s="29"/>
      <c r="Q87" s="29"/>
      <c r="R87" s="29"/>
      <c r="S87" s="29"/>
      <c r="T87" s="29"/>
      <c r="U87" s="29"/>
      <c r="V87" s="29"/>
      <c r="W87" s="29"/>
      <c r="X87" s="29"/>
      <c r="Y87" s="18">
        <f t="shared" si="57"/>
        <v>0</v>
      </c>
      <c r="Z87" s="18">
        <f t="shared" si="57"/>
        <v>0</v>
      </c>
      <c r="AA87" s="18">
        <f t="shared" si="57"/>
        <v>0</v>
      </c>
      <c r="AB87" s="18">
        <f t="shared" si="57"/>
        <v>0</v>
      </c>
      <c r="AC87" s="18">
        <f t="shared" si="42"/>
        <v>0</v>
      </c>
      <c r="AD87" s="18">
        <f t="shared" si="43"/>
        <v>0</v>
      </c>
      <c r="AE87" s="18">
        <f t="shared" si="44"/>
        <v>0</v>
      </c>
      <c r="AF87" s="18">
        <f t="shared" si="45"/>
        <v>0</v>
      </c>
      <c r="AG87" s="18">
        <f t="shared" si="46"/>
        <v>0</v>
      </c>
      <c r="AH87" s="18">
        <f t="shared" si="47"/>
        <v>0</v>
      </c>
      <c r="AI87" s="18">
        <f t="shared" si="48"/>
        <v>0</v>
      </c>
      <c r="AJ87" s="18">
        <f t="shared" si="49"/>
        <v>0</v>
      </c>
      <c r="AK87" s="18">
        <f t="shared" si="50"/>
        <v>0</v>
      </c>
      <c r="AL87" s="18">
        <f t="shared" si="51"/>
        <v>0</v>
      </c>
      <c r="AM87" s="18">
        <f t="shared" si="52"/>
        <v>0</v>
      </c>
      <c r="AN87" s="18">
        <f t="shared" si="53"/>
        <v>0</v>
      </c>
      <c r="AO87" s="18">
        <f t="shared" si="54"/>
        <v>0</v>
      </c>
      <c r="AP87" s="18">
        <f t="shared" si="55"/>
        <v>0</v>
      </c>
      <c r="AQ87" s="18">
        <f t="shared" si="56"/>
        <v>0</v>
      </c>
    </row>
    <row r="88" spans="2:43" x14ac:dyDescent="0.25">
      <c r="B88" s="6"/>
      <c r="C88" s="29">
        <f>INDEX('správne obvody stĺpce'!A71:AL71,,MATCH('Hárok na vyplnenie'!$D$5,'správne obvody stĺpce'!$A$1:$AL$1,0))</f>
        <v>0</v>
      </c>
      <c r="D88" s="1" t="str">
        <f>IFERROR(VLOOKUP(C88,'municipality_správne obvody'!$B$1:$C$1050,2,FALSE),"")</f>
        <v/>
      </c>
      <c r="E88" s="29"/>
      <c r="F88" s="29"/>
      <c r="G88" s="29"/>
      <c r="H88" s="29"/>
      <c r="I88" s="29"/>
      <c r="J88" s="29"/>
      <c r="K88" s="69"/>
      <c r="L88" s="69"/>
      <c r="M88" s="29"/>
      <c r="N88" s="29"/>
      <c r="O88" s="29"/>
      <c r="P88" s="29"/>
      <c r="Q88" s="29"/>
      <c r="R88" s="29"/>
      <c r="S88" s="29"/>
      <c r="T88" s="29"/>
      <c r="U88" s="29"/>
      <c r="V88" s="29"/>
      <c r="W88" s="29"/>
      <c r="X88" s="29"/>
      <c r="Y88" s="18">
        <f t="shared" si="57"/>
        <v>0</v>
      </c>
      <c r="Z88" s="18">
        <f t="shared" si="57"/>
        <v>0</v>
      </c>
      <c r="AA88" s="18">
        <f t="shared" si="57"/>
        <v>0</v>
      </c>
      <c r="AB88" s="18">
        <f t="shared" si="57"/>
        <v>0</v>
      </c>
      <c r="AC88" s="18">
        <f t="shared" si="42"/>
        <v>0</v>
      </c>
      <c r="AD88" s="18">
        <f t="shared" si="43"/>
        <v>0</v>
      </c>
      <c r="AE88" s="18">
        <f t="shared" si="44"/>
        <v>0</v>
      </c>
      <c r="AF88" s="18">
        <f t="shared" si="45"/>
        <v>0</v>
      </c>
      <c r="AG88" s="18">
        <f t="shared" si="46"/>
        <v>0</v>
      </c>
      <c r="AH88" s="18">
        <f t="shared" si="47"/>
        <v>0</v>
      </c>
      <c r="AI88" s="18">
        <f t="shared" si="48"/>
        <v>0</v>
      </c>
      <c r="AJ88" s="18">
        <f t="shared" si="49"/>
        <v>0</v>
      </c>
      <c r="AK88" s="18">
        <f t="shared" si="50"/>
        <v>0</v>
      </c>
      <c r="AL88" s="18">
        <f t="shared" si="51"/>
        <v>0</v>
      </c>
      <c r="AM88" s="18">
        <f t="shared" si="52"/>
        <v>0</v>
      </c>
      <c r="AN88" s="18">
        <f t="shared" si="53"/>
        <v>0</v>
      </c>
      <c r="AO88" s="18">
        <f t="shared" si="54"/>
        <v>0</v>
      </c>
      <c r="AP88" s="18">
        <f t="shared" si="55"/>
        <v>0</v>
      </c>
      <c r="AQ88" s="18">
        <f t="shared" si="56"/>
        <v>0</v>
      </c>
    </row>
    <row r="89" spans="2:43" x14ac:dyDescent="0.25">
      <c r="B89" s="6"/>
      <c r="C89" s="29">
        <f>INDEX('správne obvody stĺpce'!A72:AL72,,MATCH('Hárok na vyplnenie'!$D$5,'správne obvody stĺpce'!$A$1:$AL$1,0))</f>
        <v>0</v>
      </c>
      <c r="D89" s="1" t="str">
        <f>IFERROR(VLOOKUP(C89,'municipality_správne obvody'!$B$1:$C$1050,2,FALSE),"")</f>
        <v/>
      </c>
      <c r="E89" s="29"/>
      <c r="F89" s="29"/>
      <c r="G89" s="29"/>
      <c r="H89" s="29"/>
      <c r="I89" s="29"/>
      <c r="J89" s="29"/>
      <c r="K89" s="69"/>
      <c r="L89" s="69"/>
      <c r="M89" s="29"/>
      <c r="N89" s="29"/>
      <c r="O89" s="29"/>
      <c r="P89" s="29"/>
      <c r="Q89" s="29"/>
      <c r="R89" s="29"/>
      <c r="S89" s="29"/>
      <c r="T89" s="29"/>
      <c r="U89" s="29"/>
      <c r="V89" s="29"/>
      <c r="W89" s="29"/>
      <c r="X89" s="29"/>
      <c r="Y89" s="18">
        <f t="shared" si="57"/>
        <v>0</v>
      </c>
      <c r="Z89" s="18">
        <f t="shared" si="57"/>
        <v>0</v>
      </c>
      <c r="AA89" s="18">
        <f t="shared" si="57"/>
        <v>0</v>
      </c>
      <c r="AB89" s="18">
        <f t="shared" si="57"/>
        <v>0</v>
      </c>
      <c r="AC89" s="18">
        <f t="shared" si="42"/>
        <v>0</v>
      </c>
      <c r="AD89" s="18">
        <f t="shared" si="43"/>
        <v>0</v>
      </c>
      <c r="AE89" s="18">
        <f t="shared" si="44"/>
        <v>0</v>
      </c>
      <c r="AF89" s="18">
        <f t="shared" si="45"/>
        <v>0</v>
      </c>
      <c r="AG89" s="18">
        <f t="shared" si="46"/>
        <v>0</v>
      </c>
      <c r="AH89" s="18">
        <f t="shared" si="47"/>
        <v>0</v>
      </c>
      <c r="AI89" s="18">
        <f t="shared" si="48"/>
        <v>0</v>
      </c>
      <c r="AJ89" s="18">
        <f t="shared" si="49"/>
        <v>0</v>
      </c>
      <c r="AK89" s="18">
        <f t="shared" si="50"/>
        <v>0</v>
      </c>
      <c r="AL89" s="18">
        <f t="shared" si="51"/>
        <v>0</v>
      </c>
      <c r="AM89" s="18">
        <f t="shared" si="52"/>
        <v>0</v>
      </c>
      <c r="AN89" s="18">
        <f t="shared" si="53"/>
        <v>0</v>
      </c>
      <c r="AO89" s="18">
        <f t="shared" si="54"/>
        <v>0</v>
      </c>
      <c r="AP89" s="18">
        <f t="shared" si="55"/>
        <v>0</v>
      </c>
      <c r="AQ89" s="18">
        <f t="shared" si="56"/>
        <v>0</v>
      </c>
    </row>
    <row r="90" spans="2:43" x14ac:dyDescent="0.25">
      <c r="B90" s="6"/>
      <c r="C90" s="29">
        <f>INDEX('správne obvody stĺpce'!A73:AL73,,MATCH('Hárok na vyplnenie'!$D$5,'správne obvody stĺpce'!$A$1:$AL$1,0))</f>
        <v>0</v>
      </c>
      <c r="D90" s="1" t="str">
        <f>IFERROR(VLOOKUP(C90,'municipality_správne obvody'!$B$1:$C$1050,2,FALSE),"")</f>
        <v/>
      </c>
      <c r="E90" s="29"/>
      <c r="F90" s="29"/>
      <c r="G90" s="29"/>
      <c r="H90" s="29"/>
      <c r="I90" s="29"/>
      <c r="J90" s="29"/>
      <c r="K90" s="69"/>
      <c r="L90" s="69"/>
      <c r="M90" s="29"/>
      <c r="N90" s="29"/>
      <c r="O90" s="29"/>
      <c r="P90" s="29"/>
      <c r="Q90" s="29"/>
      <c r="R90" s="29"/>
      <c r="S90" s="29"/>
      <c r="T90" s="29"/>
      <c r="U90" s="29"/>
      <c r="V90" s="29"/>
      <c r="W90" s="29"/>
      <c r="X90" s="29"/>
      <c r="Y90" s="18">
        <f t="shared" si="57"/>
        <v>0</v>
      </c>
      <c r="Z90" s="18">
        <f t="shared" si="57"/>
        <v>0</v>
      </c>
      <c r="AA90" s="18">
        <f t="shared" si="57"/>
        <v>0</v>
      </c>
      <c r="AB90" s="18">
        <f t="shared" si="57"/>
        <v>0</v>
      </c>
      <c r="AC90" s="18">
        <f t="shared" si="42"/>
        <v>0</v>
      </c>
      <c r="AD90" s="18">
        <f t="shared" si="43"/>
        <v>0</v>
      </c>
      <c r="AE90" s="18">
        <f t="shared" si="44"/>
        <v>0</v>
      </c>
      <c r="AF90" s="18">
        <f t="shared" si="45"/>
        <v>0</v>
      </c>
      <c r="AG90" s="18">
        <f t="shared" si="46"/>
        <v>0</v>
      </c>
      <c r="AH90" s="18">
        <f t="shared" si="47"/>
        <v>0</v>
      </c>
      <c r="AI90" s="18">
        <f t="shared" si="48"/>
        <v>0</v>
      </c>
      <c r="AJ90" s="18">
        <f t="shared" si="49"/>
        <v>0</v>
      </c>
      <c r="AK90" s="18">
        <f t="shared" si="50"/>
        <v>0</v>
      </c>
      <c r="AL90" s="18">
        <f t="shared" si="51"/>
        <v>0</v>
      </c>
      <c r="AM90" s="18">
        <f t="shared" si="52"/>
        <v>0</v>
      </c>
      <c r="AN90" s="18">
        <f t="shared" si="53"/>
        <v>0</v>
      </c>
      <c r="AO90" s="18">
        <f t="shared" si="54"/>
        <v>0</v>
      </c>
      <c r="AP90" s="18">
        <f t="shared" si="55"/>
        <v>0</v>
      </c>
      <c r="AQ90" s="18">
        <f t="shared" si="56"/>
        <v>0</v>
      </c>
    </row>
    <row r="91" spans="2:43" x14ac:dyDescent="0.25">
      <c r="B91" s="6"/>
      <c r="C91" s="29">
        <f>INDEX('správne obvody stĺpce'!A74:AL74,,MATCH('Hárok na vyplnenie'!$D$5,'správne obvody stĺpce'!$A$1:$AL$1,0))</f>
        <v>0</v>
      </c>
      <c r="D91" s="1" t="str">
        <f>IFERROR(VLOOKUP(C91,'municipality_správne obvody'!$B$1:$C$1050,2,FALSE),"")</f>
        <v/>
      </c>
      <c r="E91" s="29"/>
      <c r="F91" s="29"/>
      <c r="G91" s="29"/>
      <c r="H91" s="29"/>
      <c r="I91" s="29"/>
      <c r="J91" s="29"/>
      <c r="K91" s="69"/>
      <c r="L91" s="69"/>
      <c r="M91" s="29"/>
      <c r="N91" s="29"/>
      <c r="O91" s="29"/>
      <c r="P91" s="29"/>
      <c r="Q91" s="29"/>
      <c r="R91" s="29"/>
      <c r="S91" s="29"/>
      <c r="T91" s="29"/>
      <c r="U91" s="29"/>
      <c r="V91" s="29"/>
      <c r="W91" s="29"/>
      <c r="X91" s="29"/>
      <c r="Y91" s="18">
        <f t="shared" si="57"/>
        <v>0</v>
      </c>
      <c r="Z91" s="18">
        <f t="shared" si="57"/>
        <v>0</v>
      </c>
      <c r="AA91" s="18">
        <f t="shared" si="57"/>
        <v>0</v>
      </c>
      <c r="AB91" s="18">
        <f t="shared" si="57"/>
        <v>0</v>
      </c>
      <c r="AC91" s="18">
        <f t="shared" si="42"/>
        <v>0</v>
      </c>
      <c r="AD91" s="18">
        <f t="shared" si="43"/>
        <v>0</v>
      </c>
      <c r="AE91" s="18">
        <f t="shared" si="44"/>
        <v>0</v>
      </c>
      <c r="AF91" s="18">
        <f t="shared" si="45"/>
        <v>0</v>
      </c>
      <c r="AG91" s="18">
        <f t="shared" si="46"/>
        <v>0</v>
      </c>
      <c r="AH91" s="18">
        <f t="shared" si="47"/>
        <v>0</v>
      </c>
      <c r="AI91" s="18">
        <f t="shared" si="48"/>
        <v>0</v>
      </c>
      <c r="AJ91" s="18">
        <f t="shared" si="49"/>
        <v>0</v>
      </c>
      <c r="AK91" s="18">
        <f t="shared" si="50"/>
        <v>0</v>
      </c>
      <c r="AL91" s="18">
        <f t="shared" si="51"/>
        <v>0</v>
      </c>
      <c r="AM91" s="18">
        <f t="shared" si="52"/>
        <v>0</v>
      </c>
      <c r="AN91" s="18">
        <f t="shared" si="53"/>
        <v>0</v>
      </c>
      <c r="AO91" s="18">
        <f t="shared" si="54"/>
        <v>0</v>
      </c>
      <c r="AP91" s="18">
        <f t="shared" si="55"/>
        <v>0</v>
      </c>
      <c r="AQ91" s="18">
        <f t="shared" si="56"/>
        <v>0</v>
      </c>
    </row>
    <row r="92" spans="2:43" x14ac:dyDescent="0.25">
      <c r="B92" s="6"/>
      <c r="C92" s="29">
        <f>INDEX('správne obvody stĺpce'!A75:AL75,,MATCH('Hárok na vyplnenie'!$D$5,'správne obvody stĺpce'!$A$1:$AL$1,0))</f>
        <v>0</v>
      </c>
      <c r="D92" s="1" t="str">
        <f>IFERROR(VLOOKUP(C92,'municipality_správne obvody'!$B$1:$C$1050,2,FALSE),"")</f>
        <v/>
      </c>
      <c r="E92" s="29"/>
      <c r="F92" s="29"/>
      <c r="G92" s="29"/>
      <c r="H92" s="29"/>
      <c r="I92" s="29"/>
      <c r="J92" s="29"/>
      <c r="K92" s="69"/>
      <c r="L92" s="69"/>
      <c r="M92" s="29"/>
      <c r="N92" s="29"/>
      <c r="O92" s="29"/>
      <c r="P92" s="29"/>
      <c r="Q92" s="29"/>
      <c r="R92" s="29"/>
      <c r="S92" s="29"/>
      <c r="T92" s="29"/>
      <c r="U92" s="29"/>
      <c r="V92" s="29"/>
      <c r="W92" s="29"/>
      <c r="X92" s="29"/>
      <c r="Y92" s="18">
        <f t="shared" si="57"/>
        <v>0</v>
      </c>
      <c r="Z92" s="18">
        <f t="shared" si="57"/>
        <v>0</v>
      </c>
      <c r="AA92" s="18">
        <f t="shared" si="57"/>
        <v>0</v>
      </c>
      <c r="AB92" s="18">
        <f t="shared" si="57"/>
        <v>0</v>
      </c>
      <c r="AC92" s="18">
        <f t="shared" si="42"/>
        <v>0</v>
      </c>
      <c r="AD92" s="18">
        <f t="shared" si="43"/>
        <v>0</v>
      </c>
      <c r="AE92" s="18">
        <f t="shared" si="44"/>
        <v>0</v>
      </c>
      <c r="AF92" s="18">
        <f t="shared" si="45"/>
        <v>0</v>
      </c>
      <c r="AG92" s="18">
        <f t="shared" si="46"/>
        <v>0</v>
      </c>
      <c r="AH92" s="18">
        <f t="shared" si="47"/>
        <v>0</v>
      </c>
      <c r="AI92" s="18">
        <f t="shared" si="48"/>
        <v>0</v>
      </c>
      <c r="AJ92" s="18">
        <f t="shared" si="49"/>
        <v>0</v>
      </c>
      <c r="AK92" s="18">
        <f t="shared" si="50"/>
        <v>0</v>
      </c>
      <c r="AL92" s="18">
        <f t="shared" si="51"/>
        <v>0</v>
      </c>
      <c r="AM92" s="18">
        <f t="shared" si="52"/>
        <v>0</v>
      </c>
      <c r="AN92" s="18">
        <f t="shared" si="53"/>
        <v>0</v>
      </c>
      <c r="AO92" s="18">
        <f t="shared" si="54"/>
        <v>0</v>
      </c>
      <c r="AP92" s="18">
        <f t="shared" si="55"/>
        <v>0</v>
      </c>
      <c r="AQ92" s="18">
        <f t="shared" si="56"/>
        <v>0</v>
      </c>
    </row>
    <row r="93" spans="2:43" x14ac:dyDescent="0.25">
      <c r="B93" s="6"/>
      <c r="C93" s="29">
        <f>INDEX('správne obvody stĺpce'!A76:AL76,,MATCH('Hárok na vyplnenie'!$D$5,'správne obvody stĺpce'!$A$1:$AL$1,0))</f>
        <v>0</v>
      </c>
      <c r="D93" s="1" t="str">
        <f>IFERROR(VLOOKUP(C93,'municipality_správne obvody'!$B$1:$C$1050,2,FALSE),"")</f>
        <v/>
      </c>
      <c r="E93" s="29"/>
      <c r="F93" s="29"/>
      <c r="G93" s="29"/>
      <c r="H93" s="29"/>
      <c r="I93" s="29"/>
      <c r="J93" s="29"/>
      <c r="K93" s="69"/>
      <c r="L93" s="69"/>
      <c r="M93" s="29"/>
      <c r="N93" s="29"/>
      <c r="O93" s="29"/>
      <c r="P93" s="29"/>
      <c r="Q93" s="29"/>
      <c r="R93" s="29"/>
      <c r="S93" s="29"/>
      <c r="T93" s="29"/>
      <c r="U93" s="29"/>
      <c r="V93" s="29"/>
      <c r="W93" s="29"/>
      <c r="X93" s="29"/>
      <c r="Y93" s="18">
        <f t="shared" si="57"/>
        <v>0</v>
      </c>
      <c r="Z93" s="18">
        <f t="shared" si="57"/>
        <v>0</v>
      </c>
      <c r="AA93" s="18">
        <f t="shared" si="57"/>
        <v>0</v>
      </c>
      <c r="AB93" s="18">
        <f t="shared" si="57"/>
        <v>0</v>
      </c>
      <c r="AC93" s="18">
        <f t="shared" si="42"/>
        <v>0</v>
      </c>
      <c r="AD93" s="18">
        <f t="shared" si="43"/>
        <v>0</v>
      </c>
      <c r="AE93" s="18">
        <f t="shared" si="44"/>
        <v>0</v>
      </c>
      <c r="AF93" s="18">
        <f t="shared" si="45"/>
        <v>0</v>
      </c>
      <c r="AG93" s="18">
        <f t="shared" si="46"/>
        <v>0</v>
      </c>
      <c r="AH93" s="18">
        <f t="shared" si="47"/>
        <v>0</v>
      </c>
      <c r="AI93" s="18">
        <f t="shared" si="48"/>
        <v>0</v>
      </c>
      <c r="AJ93" s="18">
        <f t="shared" si="49"/>
        <v>0</v>
      </c>
      <c r="AK93" s="18">
        <f t="shared" si="50"/>
        <v>0</v>
      </c>
      <c r="AL93" s="18">
        <f t="shared" si="51"/>
        <v>0</v>
      </c>
      <c r="AM93" s="18">
        <f t="shared" si="52"/>
        <v>0</v>
      </c>
      <c r="AN93" s="18">
        <f t="shared" si="53"/>
        <v>0</v>
      </c>
      <c r="AO93" s="18">
        <f t="shared" si="54"/>
        <v>0</v>
      </c>
      <c r="AP93" s="18">
        <f t="shared" si="55"/>
        <v>0</v>
      </c>
      <c r="AQ93" s="18">
        <f t="shared" si="56"/>
        <v>0</v>
      </c>
    </row>
    <row r="94" spans="2:43" x14ac:dyDescent="0.25">
      <c r="B94" s="6"/>
      <c r="C94" s="29">
        <f>INDEX('správne obvody stĺpce'!A77:AL77,,MATCH('Hárok na vyplnenie'!$D$5,'správne obvody stĺpce'!$A$1:$AL$1,0))</f>
        <v>0</v>
      </c>
      <c r="D94" s="1" t="str">
        <f>IFERROR(VLOOKUP(C94,'municipality_správne obvody'!$B$1:$C$1050,2,FALSE),"")</f>
        <v/>
      </c>
      <c r="E94" s="29"/>
      <c r="F94" s="29"/>
      <c r="G94" s="29"/>
      <c r="H94" s="29"/>
      <c r="I94" s="29"/>
      <c r="J94" s="29"/>
      <c r="K94" s="69"/>
      <c r="L94" s="69"/>
      <c r="M94" s="29"/>
      <c r="N94" s="29"/>
      <c r="O94" s="29"/>
      <c r="P94" s="29"/>
      <c r="Q94" s="29"/>
      <c r="R94" s="29"/>
      <c r="S94" s="29"/>
      <c r="T94" s="29"/>
      <c r="U94" s="29"/>
      <c r="V94" s="29"/>
      <c r="W94" s="29"/>
      <c r="X94" s="29"/>
      <c r="Y94" s="18">
        <f t="shared" si="57"/>
        <v>0</v>
      </c>
      <c r="Z94" s="18">
        <f t="shared" si="57"/>
        <v>0</v>
      </c>
      <c r="AA94" s="18">
        <f t="shared" si="57"/>
        <v>0</v>
      </c>
      <c r="AB94" s="18">
        <f t="shared" si="57"/>
        <v>0</v>
      </c>
      <c r="AC94" s="18">
        <f t="shared" si="42"/>
        <v>0</v>
      </c>
      <c r="AD94" s="18">
        <f t="shared" si="43"/>
        <v>0</v>
      </c>
      <c r="AE94" s="18">
        <f t="shared" si="44"/>
        <v>0</v>
      </c>
      <c r="AF94" s="18">
        <f t="shared" si="45"/>
        <v>0</v>
      </c>
      <c r="AG94" s="18">
        <f t="shared" si="46"/>
        <v>0</v>
      </c>
      <c r="AH94" s="18">
        <f t="shared" si="47"/>
        <v>0</v>
      </c>
      <c r="AI94" s="18">
        <f t="shared" si="48"/>
        <v>0</v>
      </c>
      <c r="AJ94" s="18">
        <f t="shared" si="49"/>
        <v>0</v>
      </c>
      <c r="AK94" s="18">
        <f t="shared" si="50"/>
        <v>0</v>
      </c>
      <c r="AL94" s="18">
        <f t="shared" si="51"/>
        <v>0</v>
      </c>
      <c r="AM94" s="18">
        <f t="shared" si="52"/>
        <v>0</v>
      </c>
      <c r="AN94" s="18">
        <f t="shared" si="53"/>
        <v>0</v>
      </c>
      <c r="AO94" s="18">
        <f t="shared" si="54"/>
        <v>0</v>
      </c>
      <c r="AP94" s="18">
        <f t="shared" si="55"/>
        <v>0</v>
      </c>
      <c r="AQ94" s="18">
        <f t="shared" si="56"/>
        <v>0</v>
      </c>
    </row>
    <row r="95" spans="2:43" x14ac:dyDescent="0.25">
      <c r="B95" s="6"/>
      <c r="C95" s="29">
        <f>INDEX('správne obvody stĺpce'!A78:AL78,,MATCH('Hárok na vyplnenie'!$D$5,'správne obvody stĺpce'!$A$1:$AL$1,0))</f>
        <v>0</v>
      </c>
      <c r="D95" s="1" t="str">
        <f>IFERROR(VLOOKUP(C95,'municipality_správne obvody'!$B$1:$C$1050,2,FALSE),"")</f>
        <v/>
      </c>
      <c r="E95" s="29"/>
      <c r="F95" s="29"/>
      <c r="G95" s="29"/>
      <c r="H95" s="29"/>
      <c r="I95" s="29"/>
      <c r="J95" s="29"/>
      <c r="K95" s="69"/>
      <c r="L95" s="69"/>
      <c r="M95" s="29"/>
      <c r="N95" s="29"/>
      <c r="O95" s="29"/>
      <c r="P95" s="29"/>
      <c r="Q95" s="29"/>
      <c r="R95" s="29"/>
      <c r="S95" s="29"/>
      <c r="T95" s="29"/>
      <c r="U95" s="29"/>
      <c r="V95" s="29"/>
      <c r="W95" s="29"/>
      <c r="X95" s="29"/>
      <c r="Y95" s="18">
        <f t="shared" si="57"/>
        <v>0</v>
      </c>
      <c r="Z95" s="18">
        <f t="shared" si="57"/>
        <v>0</v>
      </c>
      <c r="AA95" s="18">
        <f t="shared" si="57"/>
        <v>0</v>
      </c>
      <c r="AB95" s="18">
        <f t="shared" si="57"/>
        <v>0</v>
      </c>
      <c r="AC95" s="18">
        <f t="shared" si="42"/>
        <v>0</v>
      </c>
      <c r="AD95" s="18">
        <f t="shared" si="43"/>
        <v>0</v>
      </c>
      <c r="AE95" s="18">
        <f t="shared" si="44"/>
        <v>0</v>
      </c>
      <c r="AF95" s="18">
        <f t="shared" si="45"/>
        <v>0</v>
      </c>
      <c r="AG95" s="18">
        <f t="shared" si="46"/>
        <v>0</v>
      </c>
      <c r="AH95" s="18">
        <f t="shared" si="47"/>
        <v>0</v>
      </c>
      <c r="AI95" s="18">
        <f t="shared" si="48"/>
        <v>0</v>
      </c>
      <c r="AJ95" s="18">
        <f t="shared" si="49"/>
        <v>0</v>
      </c>
      <c r="AK95" s="18">
        <f t="shared" si="50"/>
        <v>0</v>
      </c>
      <c r="AL95" s="18">
        <f t="shared" si="51"/>
        <v>0</v>
      </c>
      <c r="AM95" s="18">
        <f t="shared" si="52"/>
        <v>0</v>
      </c>
      <c r="AN95" s="18">
        <f t="shared" si="53"/>
        <v>0</v>
      </c>
      <c r="AO95" s="18">
        <f t="shared" si="54"/>
        <v>0</v>
      </c>
      <c r="AP95" s="18">
        <f t="shared" si="55"/>
        <v>0</v>
      </c>
      <c r="AQ95" s="18">
        <f t="shared" si="56"/>
        <v>0</v>
      </c>
    </row>
    <row r="96" spans="2:43" x14ac:dyDescent="0.25">
      <c r="B96" s="6"/>
      <c r="C96" s="29">
        <f>INDEX('správne obvody stĺpce'!A79:AL79,,MATCH('Hárok na vyplnenie'!$D$5,'správne obvody stĺpce'!$A$1:$AL$1,0))</f>
        <v>0</v>
      </c>
      <c r="D96" s="1" t="str">
        <f>IFERROR(VLOOKUP(C96,'municipality_správne obvody'!$B$1:$C$1050,2,FALSE),"")</f>
        <v/>
      </c>
      <c r="E96" s="29"/>
      <c r="F96" s="29"/>
      <c r="G96" s="29"/>
      <c r="H96" s="29"/>
      <c r="I96" s="29"/>
      <c r="J96" s="29"/>
      <c r="K96" s="69"/>
      <c r="L96" s="69"/>
      <c r="M96" s="29"/>
      <c r="N96" s="29"/>
      <c r="O96" s="29"/>
      <c r="P96" s="29"/>
      <c r="Q96" s="29"/>
      <c r="R96" s="29"/>
      <c r="S96" s="29"/>
      <c r="T96" s="29"/>
      <c r="U96" s="29"/>
      <c r="V96" s="29"/>
      <c r="W96" s="29"/>
      <c r="X96" s="29"/>
      <c r="Y96" s="18">
        <f t="shared" si="57"/>
        <v>0</v>
      </c>
      <c r="Z96" s="18">
        <f t="shared" si="57"/>
        <v>0</v>
      </c>
      <c r="AA96" s="18">
        <f t="shared" si="57"/>
        <v>0</v>
      </c>
      <c r="AB96" s="18">
        <f t="shared" si="57"/>
        <v>0</v>
      </c>
      <c r="AC96" s="18">
        <f t="shared" si="42"/>
        <v>0</v>
      </c>
      <c r="AD96" s="18">
        <f t="shared" si="43"/>
        <v>0</v>
      </c>
      <c r="AE96" s="18">
        <f t="shared" si="44"/>
        <v>0</v>
      </c>
      <c r="AF96" s="18">
        <f t="shared" si="45"/>
        <v>0</v>
      </c>
      <c r="AG96" s="18">
        <f t="shared" si="46"/>
        <v>0</v>
      </c>
      <c r="AH96" s="18">
        <f t="shared" si="47"/>
        <v>0</v>
      </c>
      <c r="AI96" s="18">
        <f t="shared" si="48"/>
        <v>0</v>
      </c>
      <c r="AJ96" s="18">
        <f t="shared" si="49"/>
        <v>0</v>
      </c>
      <c r="AK96" s="18">
        <f t="shared" si="50"/>
        <v>0</v>
      </c>
      <c r="AL96" s="18">
        <f t="shared" si="51"/>
        <v>0</v>
      </c>
      <c r="AM96" s="18">
        <f t="shared" si="52"/>
        <v>0</v>
      </c>
      <c r="AN96" s="18">
        <f t="shared" si="53"/>
        <v>0</v>
      </c>
      <c r="AO96" s="18">
        <f t="shared" si="54"/>
        <v>0</v>
      </c>
      <c r="AP96" s="18">
        <f t="shared" si="55"/>
        <v>0</v>
      </c>
      <c r="AQ96" s="18">
        <f t="shared" si="56"/>
        <v>0</v>
      </c>
    </row>
    <row r="97" spans="2:43" x14ac:dyDescent="0.25">
      <c r="B97" s="6"/>
      <c r="C97" s="29">
        <f>INDEX('správne obvody stĺpce'!A80:AL80,,MATCH('Hárok na vyplnenie'!$D$5,'správne obvody stĺpce'!$A$1:$AL$1,0))</f>
        <v>0</v>
      </c>
      <c r="D97" s="1" t="str">
        <f>IFERROR(VLOOKUP(C97,'municipality_správne obvody'!$B$1:$C$1050,2,FALSE),"")</f>
        <v/>
      </c>
      <c r="E97" s="29"/>
      <c r="F97" s="29"/>
      <c r="G97" s="29"/>
      <c r="H97" s="29"/>
      <c r="I97" s="29"/>
      <c r="J97" s="29"/>
      <c r="K97" s="69"/>
      <c r="L97" s="69"/>
      <c r="M97" s="29"/>
      <c r="N97" s="29"/>
      <c r="O97" s="29"/>
      <c r="P97" s="29"/>
      <c r="Q97" s="29"/>
      <c r="R97" s="29"/>
      <c r="S97" s="29"/>
      <c r="T97" s="29"/>
      <c r="U97" s="29"/>
      <c r="V97" s="29"/>
      <c r="W97" s="29"/>
      <c r="X97" s="29"/>
      <c r="Y97" s="18">
        <f t="shared" si="57"/>
        <v>0</v>
      </c>
      <c r="Z97" s="18">
        <f t="shared" si="57"/>
        <v>0</v>
      </c>
      <c r="AA97" s="18">
        <f t="shared" si="57"/>
        <v>0</v>
      </c>
      <c r="AB97" s="18">
        <f t="shared" si="57"/>
        <v>0</v>
      </c>
      <c r="AC97" s="18">
        <f t="shared" si="42"/>
        <v>0</v>
      </c>
      <c r="AD97" s="18">
        <f t="shared" si="43"/>
        <v>0</v>
      </c>
      <c r="AE97" s="18">
        <f t="shared" si="44"/>
        <v>0</v>
      </c>
      <c r="AF97" s="18">
        <f t="shared" si="45"/>
        <v>0</v>
      </c>
      <c r="AG97" s="18">
        <f t="shared" si="46"/>
        <v>0</v>
      </c>
      <c r="AH97" s="18">
        <f t="shared" si="47"/>
        <v>0</v>
      </c>
      <c r="AI97" s="18">
        <f t="shared" si="48"/>
        <v>0</v>
      </c>
      <c r="AJ97" s="18">
        <f t="shared" si="49"/>
        <v>0</v>
      </c>
      <c r="AK97" s="18">
        <f t="shared" si="50"/>
        <v>0</v>
      </c>
      <c r="AL97" s="18">
        <f t="shared" si="51"/>
        <v>0</v>
      </c>
      <c r="AM97" s="18">
        <f t="shared" si="52"/>
        <v>0</v>
      </c>
      <c r="AN97" s="18">
        <f t="shared" si="53"/>
        <v>0</v>
      </c>
      <c r="AO97" s="18">
        <f t="shared" si="54"/>
        <v>0</v>
      </c>
      <c r="AP97" s="18">
        <f t="shared" si="55"/>
        <v>0</v>
      </c>
      <c r="AQ97" s="18">
        <f t="shared" si="56"/>
        <v>0</v>
      </c>
    </row>
    <row r="98" spans="2:43" x14ac:dyDescent="0.25">
      <c r="B98" s="6"/>
      <c r="C98" s="29">
        <f>INDEX('správne obvody stĺpce'!A81:AL81,,MATCH('Hárok na vyplnenie'!$D$5,'správne obvody stĺpce'!$A$1:$AL$1,0))</f>
        <v>0</v>
      </c>
      <c r="D98" s="1" t="str">
        <f>IFERROR(VLOOKUP(C98,'municipality_správne obvody'!$B$1:$C$1050,2,FALSE),"")</f>
        <v/>
      </c>
      <c r="E98" s="29"/>
      <c r="F98" s="29"/>
      <c r="G98" s="29"/>
      <c r="H98" s="29"/>
      <c r="I98" s="29"/>
      <c r="J98" s="29"/>
      <c r="K98" s="69"/>
      <c r="L98" s="69"/>
      <c r="M98" s="29"/>
      <c r="N98" s="29"/>
      <c r="O98" s="29"/>
      <c r="P98" s="29"/>
      <c r="Q98" s="29"/>
      <c r="R98" s="29"/>
      <c r="S98" s="29"/>
      <c r="T98" s="29"/>
      <c r="U98" s="29"/>
      <c r="V98" s="29"/>
      <c r="W98" s="29"/>
      <c r="X98" s="29"/>
      <c r="Y98" s="18">
        <f t="shared" si="57"/>
        <v>0</v>
      </c>
      <c r="Z98" s="18">
        <f t="shared" si="57"/>
        <v>0</v>
      </c>
      <c r="AA98" s="18">
        <f t="shared" si="57"/>
        <v>0</v>
      </c>
      <c r="AB98" s="18">
        <f t="shared" si="57"/>
        <v>0</v>
      </c>
      <c r="AC98" s="18">
        <f t="shared" si="42"/>
        <v>0</v>
      </c>
      <c r="AD98" s="18">
        <f t="shared" si="43"/>
        <v>0</v>
      </c>
      <c r="AE98" s="18">
        <f t="shared" si="44"/>
        <v>0</v>
      </c>
      <c r="AF98" s="18">
        <f t="shared" si="45"/>
        <v>0</v>
      </c>
      <c r="AG98" s="18">
        <f t="shared" si="46"/>
        <v>0</v>
      </c>
      <c r="AH98" s="18">
        <f t="shared" si="47"/>
        <v>0</v>
      </c>
      <c r="AI98" s="18">
        <f t="shared" si="48"/>
        <v>0</v>
      </c>
      <c r="AJ98" s="18">
        <f t="shared" si="49"/>
        <v>0</v>
      </c>
      <c r="AK98" s="18">
        <f t="shared" si="50"/>
        <v>0</v>
      </c>
      <c r="AL98" s="18">
        <f t="shared" si="51"/>
        <v>0</v>
      </c>
      <c r="AM98" s="18">
        <f t="shared" si="52"/>
        <v>0</v>
      </c>
      <c r="AN98" s="18">
        <f t="shared" si="53"/>
        <v>0</v>
      </c>
      <c r="AO98" s="18">
        <f t="shared" si="54"/>
        <v>0</v>
      </c>
      <c r="AP98" s="18">
        <f t="shared" si="55"/>
        <v>0</v>
      </c>
      <c r="AQ98" s="18">
        <f t="shared" si="56"/>
        <v>0</v>
      </c>
    </row>
    <row r="99" spans="2:43" x14ac:dyDescent="0.25">
      <c r="B99" s="6"/>
      <c r="C99" s="29">
        <f>INDEX('správne obvody stĺpce'!A82:AL82,,MATCH('Hárok na vyplnenie'!$D$5,'správne obvody stĺpce'!$A$1:$AL$1,0))</f>
        <v>0</v>
      </c>
      <c r="D99" s="1" t="str">
        <f>IFERROR(VLOOKUP(C99,'municipality_správne obvody'!$B$1:$C$1050,2,FALSE),"")</f>
        <v/>
      </c>
      <c r="E99" s="29"/>
      <c r="F99" s="29"/>
      <c r="G99" s="29"/>
      <c r="H99" s="29"/>
      <c r="I99" s="29"/>
      <c r="J99" s="29"/>
      <c r="K99" s="69"/>
      <c r="L99" s="69"/>
      <c r="M99" s="29"/>
      <c r="N99" s="29"/>
      <c r="O99" s="29"/>
      <c r="P99" s="29"/>
      <c r="Q99" s="29"/>
      <c r="R99" s="29"/>
      <c r="S99" s="29"/>
      <c r="T99" s="29"/>
      <c r="U99" s="29"/>
      <c r="V99" s="29"/>
      <c r="W99" s="29"/>
      <c r="X99" s="29"/>
      <c r="Y99" s="18">
        <f t="shared" si="57"/>
        <v>0</v>
      </c>
      <c r="Z99" s="18">
        <f t="shared" si="57"/>
        <v>0</v>
      </c>
      <c r="AA99" s="18">
        <f t="shared" si="57"/>
        <v>0</v>
      </c>
      <c r="AB99" s="18">
        <f t="shared" si="57"/>
        <v>0</v>
      </c>
      <c r="AC99" s="18">
        <f t="shared" si="42"/>
        <v>0</v>
      </c>
      <c r="AD99" s="18">
        <f t="shared" si="43"/>
        <v>0</v>
      </c>
      <c r="AE99" s="18">
        <f t="shared" si="44"/>
        <v>0</v>
      </c>
      <c r="AF99" s="18">
        <f t="shared" si="45"/>
        <v>0</v>
      </c>
      <c r="AG99" s="18">
        <f t="shared" si="46"/>
        <v>0</v>
      </c>
      <c r="AH99" s="18">
        <f t="shared" si="47"/>
        <v>0</v>
      </c>
      <c r="AI99" s="18">
        <f t="shared" si="48"/>
        <v>0</v>
      </c>
      <c r="AJ99" s="18">
        <f t="shared" si="49"/>
        <v>0</v>
      </c>
      <c r="AK99" s="18">
        <f t="shared" si="50"/>
        <v>0</v>
      </c>
      <c r="AL99" s="18">
        <f t="shared" si="51"/>
        <v>0</v>
      </c>
      <c r="AM99" s="18">
        <f t="shared" si="52"/>
        <v>0</v>
      </c>
      <c r="AN99" s="18">
        <f t="shared" si="53"/>
        <v>0</v>
      </c>
      <c r="AO99" s="18">
        <f t="shared" si="54"/>
        <v>0</v>
      </c>
      <c r="AP99" s="18">
        <f t="shared" si="55"/>
        <v>0</v>
      </c>
      <c r="AQ99" s="18">
        <f t="shared" si="56"/>
        <v>0</v>
      </c>
    </row>
    <row r="100" spans="2:43" x14ac:dyDescent="0.25">
      <c r="B100" s="6"/>
      <c r="C100" s="29">
        <f>INDEX('správne obvody stĺpce'!A83:AL83,,MATCH('Hárok na vyplnenie'!$D$5,'správne obvody stĺpce'!$A$1:$AL$1,0))</f>
        <v>0</v>
      </c>
      <c r="D100" s="1" t="str">
        <f>IFERROR(VLOOKUP(C100,'municipality_správne obvody'!$B$1:$C$1050,2,FALSE),"")</f>
        <v/>
      </c>
      <c r="E100" s="29"/>
      <c r="F100" s="29"/>
      <c r="G100" s="29"/>
      <c r="H100" s="29"/>
      <c r="I100" s="29"/>
      <c r="J100" s="29"/>
      <c r="K100" s="69"/>
      <c r="L100" s="69"/>
      <c r="M100" s="29"/>
      <c r="N100" s="29"/>
      <c r="O100" s="29"/>
      <c r="P100" s="29"/>
      <c r="Q100" s="29"/>
      <c r="R100" s="29"/>
      <c r="S100" s="29"/>
      <c r="T100" s="29"/>
      <c r="U100" s="29"/>
      <c r="V100" s="29"/>
      <c r="W100" s="29"/>
      <c r="X100" s="29"/>
      <c r="Y100" s="18">
        <f t="shared" si="57"/>
        <v>0</v>
      </c>
      <c r="Z100" s="18">
        <f t="shared" si="57"/>
        <v>0</v>
      </c>
      <c r="AA100" s="18">
        <f t="shared" si="57"/>
        <v>0</v>
      </c>
      <c r="AB100" s="18">
        <f t="shared" si="57"/>
        <v>0</v>
      </c>
      <c r="AC100" s="18">
        <f t="shared" si="42"/>
        <v>0</v>
      </c>
      <c r="AD100" s="18">
        <f t="shared" si="43"/>
        <v>0</v>
      </c>
      <c r="AE100" s="18">
        <f t="shared" si="44"/>
        <v>0</v>
      </c>
      <c r="AF100" s="18">
        <f t="shared" si="45"/>
        <v>0</v>
      </c>
      <c r="AG100" s="18">
        <f t="shared" si="46"/>
        <v>0</v>
      </c>
      <c r="AH100" s="18">
        <f t="shared" si="47"/>
        <v>0</v>
      </c>
      <c r="AI100" s="18">
        <f t="shared" si="48"/>
        <v>0</v>
      </c>
      <c r="AJ100" s="18">
        <f t="shared" si="49"/>
        <v>0</v>
      </c>
      <c r="AK100" s="18">
        <f t="shared" si="50"/>
        <v>0</v>
      </c>
      <c r="AL100" s="18">
        <f t="shared" si="51"/>
        <v>0</v>
      </c>
      <c r="AM100" s="18">
        <f t="shared" si="52"/>
        <v>0</v>
      </c>
      <c r="AN100" s="18">
        <f t="shared" si="53"/>
        <v>0</v>
      </c>
      <c r="AO100" s="18">
        <f t="shared" si="54"/>
        <v>0</v>
      </c>
      <c r="AP100" s="18">
        <f t="shared" si="55"/>
        <v>0</v>
      </c>
      <c r="AQ100" s="18">
        <f t="shared" si="56"/>
        <v>0</v>
      </c>
    </row>
    <row r="101" spans="2:43" x14ac:dyDescent="0.25">
      <c r="B101" s="6"/>
      <c r="C101" s="29">
        <f>INDEX('správne obvody stĺpce'!A84:AL84,,MATCH('Hárok na vyplnenie'!$D$5,'správne obvody stĺpce'!$A$1:$AL$1,0))</f>
        <v>0</v>
      </c>
      <c r="D101" s="1" t="str">
        <f>IFERROR(VLOOKUP(C101,'municipality_správne obvody'!$B$1:$C$1050,2,FALSE),"")</f>
        <v/>
      </c>
      <c r="E101" s="29"/>
      <c r="F101" s="29"/>
      <c r="G101" s="29"/>
      <c r="H101" s="29"/>
      <c r="I101" s="29"/>
      <c r="J101" s="29"/>
      <c r="K101" s="69"/>
      <c r="L101" s="69"/>
      <c r="M101" s="29"/>
      <c r="N101" s="29"/>
      <c r="O101" s="29"/>
      <c r="P101" s="29"/>
      <c r="Q101" s="29"/>
      <c r="R101" s="29"/>
      <c r="S101" s="29"/>
      <c r="T101" s="29"/>
      <c r="U101" s="29"/>
      <c r="V101" s="29"/>
      <c r="W101" s="29"/>
      <c r="X101" s="29"/>
      <c r="Y101" s="18">
        <f t="shared" si="57"/>
        <v>0</v>
      </c>
      <c r="Z101" s="18">
        <f t="shared" si="57"/>
        <v>0</v>
      </c>
      <c r="AA101" s="18">
        <f t="shared" si="57"/>
        <v>0</v>
      </c>
      <c r="AB101" s="18">
        <f t="shared" si="57"/>
        <v>0</v>
      </c>
      <c r="AC101" s="18">
        <f t="shared" si="42"/>
        <v>0</v>
      </c>
      <c r="AD101" s="18">
        <f t="shared" si="43"/>
        <v>0</v>
      </c>
      <c r="AE101" s="18">
        <f t="shared" si="44"/>
        <v>0</v>
      </c>
      <c r="AF101" s="18">
        <f t="shared" si="45"/>
        <v>0</v>
      </c>
      <c r="AG101" s="18">
        <f t="shared" si="46"/>
        <v>0</v>
      </c>
      <c r="AH101" s="18">
        <f t="shared" si="47"/>
        <v>0</v>
      </c>
      <c r="AI101" s="18">
        <f t="shared" si="48"/>
        <v>0</v>
      </c>
      <c r="AJ101" s="18">
        <f t="shared" si="49"/>
        <v>0</v>
      </c>
      <c r="AK101" s="18">
        <f t="shared" si="50"/>
        <v>0</v>
      </c>
      <c r="AL101" s="18">
        <f t="shared" si="51"/>
        <v>0</v>
      </c>
      <c r="AM101" s="18">
        <f t="shared" si="52"/>
        <v>0</v>
      </c>
      <c r="AN101" s="18">
        <f t="shared" si="53"/>
        <v>0</v>
      </c>
      <c r="AO101" s="18">
        <f t="shared" si="54"/>
        <v>0</v>
      </c>
      <c r="AP101" s="18">
        <f t="shared" si="55"/>
        <v>0</v>
      </c>
      <c r="AQ101" s="18">
        <f t="shared" si="56"/>
        <v>0</v>
      </c>
    </row>
    <row r="102" spans="2:43" x14ac:dyDescent="0.25">
      <c r="B102" s="6"/>
      <c r="C102" s="29">
        <f>INDEX('správne obvody stĺpce'!A85:AL85,,MATCH('Hárok na vyplnenie'!$D$5,'správne obvody stĺpce'!$A$1:$AL$1,0))</f>
        <v>0</v>
      </c>
      <c r="D102" s="1" t="str">
        <f>IFERROR(VLOOKUP(C102,'municipality_správne obvody'!$B$1:$C$1050,2,FALSE),"")</f>
        <v/>
      </c>
      <c r="E102" s="29"/>
      <c r="F102" s="29"/>
      <c r="G102" s="29"/>
      <c r="H102" s="29"/>
      <c r="I102" s="29"/>
      <c r="J102" s="29"/>
      <c r="K102" s="69"/>
      <c r="L102" s="69"/>
      <c r="M102" s="29"/>
      <c r="N102" s="29"/>
      <c r="O102" s="29"/>
      <c r="P102" s="29"/>
      <c r="Q102" s="29"/>
      <c r="R102" s="29"/>
      <c r="S102" s="29"/>
      <c r="T102" s="29"/>
      <c r="U102" s="29"/>
      <c r="V102" s="29"/>
      <c r="W102" s="29"/>
      <c r="X102" s="29"/>
      <c r="Y102" s="18">
        <f t="shared" si="57"/>
        <v>0</v>
      </c>
      <c r="Z102" s="18">
        <f t="shared" si="57"/>
        <v>0</v>
      </c>
      <c r="AA102" s="18">
        <f t="shared" si="57"/>
        <v>0</v>
      </c>
      <c r="AB102" s="18">
        <f t="shared" si="57"/>
        <v>0</v>
      </c>
      <c r="AC102" s="18">
        <f t="shared" si="42"/>
        <v>0</v>
      </c>
      <c r="AD102" s="18">
        <f t="shared" si="43"/>
        <v>0</v>
      </c>
      <c r="AE102" s="18">
        <f t="shared" si="44"/>
        <v>0</v>
      </c>
      <c r="AF102" s="18">
        <f t="shared" si="45"/>
        <v>0</v>
      </c>
      <c r="AG102" s="18">
        <f t="shared" si="46"/>
        <v>0</v>
      </c>
      <c r="AH102" s="18">
        <f t="shared" si="47"/>
        <v>0</v>
      </c>
      <c r="AI102" s="18">
        <f t="shared" si="48"/>
        <v>0</v>
      </c>
      <c r="AJ102" s="18">
        <f t="shared" si="49"/>
        <v>0</v>
      </c>
      <c r="AK102" s="18">
        <f t="shared" si="50"/>
        <v>0</v>
      </c>
      <c r="AL102" s="18">
        <f t="shared" si="51"/>
        <v>0</v>
      </c>
      <c r="AM102" s="18">
        <f t="shared" si="52"/>
        <v>0</v>
      </c>
      <c r="AN102" s="18">
        <f t="shared" si="53"/>
        <v>0</v>
      </c>
      <c r="AO102" s="18">
        <f t="shared" si="54"/>
        <v>0</v>
      </c>
      <c r="AP102" s="18">
        <f t="shared" si="55"/>
        <v>0</v>
      </c>
      <c r="AQ102" s="18">
        <f t="shared" si="56"/>
        <v>0</v>
      </c>
    </row>
    <row r="103" spans="2:43" x14ac:dyDescent="0.25">
      <c r="B103" s="6"/>
      <c r="C103" s="29">
        <f>INDEX('správne obvody stĺpce'!A86:AL86,,MATCH('Hárok na vyplnenie'!$D$5,'správne obvody stĺpce'!$A$1:$AL$1,0))</f>
        <v>0</v>
      </c>
      <c r="D103" s="1" t="str">
        <f>IFERROR(VLOOKUP(C103,'municipality_správne obvody'!$B$1:$C$1050,2,FALSE),"")</f>
        <v/>
      </c>
      <c r="E103" s="29"/>
      <c r="F103" s="29"/>
      <c r="G103" s="29"/>
      <c r="H103" s="29"/>
      <c r="I103" s="29"/>
      <c r="J103" s="29"/>
      <c r="K103" s="69"/>
      <c r="L103" s="69"/>
      <c r="M103" s="29"/>
      <c r="N103" s="29"/>
      <c r="O103" s="29"/>
      <c r="P103" s="29"/>
      <c r="Q103" s="29"/>
      <c r="R103" s="29"/>
      <c r="S103" s="29"/>
      <c r="T103" s="29"/>
      <c r="U103" s="29"/>
      <c r="V103" s="29"/>
      <c r="W103" s="29"/>
      <c r="X103" s="29"/>
      <c r="Y103" s="18">
        <f t="shared" si="57"/>
        <v>0</v>
      </c>
      <c r="Z103" s="18">
        <f t="shared" si="57"/>
        <v>0</v>
      </c>
      <c r="AA103" s="18">
        <f t="shared" si="57"/>
        <v>0</v>
      </c>
      <c r="AB103" s="18">
        <f t="shared" si="57"/>
        <v>0</v>
      </c>
      <c r="AC103" s="18">
        <f t="shared" si="42"/>
        <v>0</v>
      </c>
      <c r="AD103" s="18">
        <f t="shared" si="43"/>
        <v>0</v>
      </c>
      <c r="AE103" s="18">
        <f t="shared" si="44"/>
        <v>0</v>
      </c>
      <c r="AF103" s="18">
        <f t="shared" si="45"/>
        <v>0</v>
      </c>
      <c r="AG103" s="18">
        <f t="shared" si="46"/>
        <v>0</v>
      </c>
      <c r="AH103" s="18">
        <f t="shared" si="47"/>
        <v>0</v>
      </c>
      <c r="AI103" s="18">
        <f t="shared" si="48"/>
        <v>0</v>
      </c>
      <c r="AJ103" s="18">
        <f t="shared" si="49"/>
        <v>0</v>
      </c>
      <c r="AK103" s="18">
        <f t="shared" si="50"/>
        <v>0</v>
      </c>
      <c r="AL103" s="18">
        <f t="shared" si="51"/>
        <v>0</v>
      </c>
      <c r="AM103" s="18">
        <f t="shared" si="52"/>
        <v>0</v>
      </c>
      <c r="AN103" s="18">
        <f t="shared" si="53"/>
        <v>0</v>
      </c>
      <c r="AO103" s="18">
        <f t="shared" si="54"/>
        <v>0</v>
      </c>
      <c r="AP103" s="18">
        <f t="shared" si="55"/>
        <v>0</v>
      </c>
      <c r="AQ103" s="18">
        <f t="shared" si="56"/>
        <v>0</v>
      </c>
    </row>
    <row r="104" spans="2:43" x14ac:dyDescent="0.25">
      <c r="B104" s="6"/>
      <c r="C104" s="29">
        <f>INDEX('správne obvody stĺpce'!A87:AL87,,MATCH('Hárok na vyplnenie'!$D$5,'správne obvody stĺpce'!$A$1:$AL$1,0))</f>
        <v>0</v>
      </c>
      <c r="D104" s="1" t="str">
        <f>IFERROR(VLOOKUP(C104,'municipality_správne obvody'!$B$1:$C$1050,2,FALSE),"")</f>
        <v/>
      </c>
      <c r="E104" s="29"/>
      <c r="F104" s="29"/>
      <c r="G104" s="29"/>
      <c r="H104" s="29"/>
      <c r="I104" s="29"/>
      <c r="J104" s="29"/>
      <c r="K104" s="69"/>
      <c r="L104" s="69"/>
      <c r="M104" s="29"/>
      <c r="N104" s="29"/>
      <c r="O104" s="29"/>
      <c r="P104" s="29"/>
      <c r="Q104" s="29"/>
      <c r="R104" s="29"/>
      <c r="S104" s="29"/>
      <c r="T104" s="29"/>
      <c r="U104" s="29"/>
      <c r="V104" s="29"/>
      <c r="W104" s="29"/>
      <c r="X104" s="29"/>
      <c r="Y104" s="18">
        <f t="shared" si="57"/>
        <v>0</v>
      </c>
      <c r="Z104" s="18">
        <f t="shared" si="57"/>
        <v>0</v>
      </c>
      <c r="AA104" s="18">
        <f t="shared" si="57"/>
        <v>0</v>
      </c>
      <c r="AB104" s="18">
        <f t="shared" si="57"/>
        <v>0</v>
      </c>
      <c r="AC104" s="18">
        <f t="shared" si="42"/>
        <v>0</v>
      </c>
      <c r="AD104" s="18">
        <f t="shared" si="43"/>
        <v>0</v>
      </c>
      <c r="AE104" s="18">
        <f t="shared" si="44"/>
        <v>0</v>
      </c>
      <c r="AF104" s="18">
        <f t="shared" si="45"/>
        <v>0</v>
      </c>
      <c r="AG104" s="18">
        <f t="shared" si="46"/>
        <v>0</v>
      </c>
      <c r="AH104" s="18">
        <f t="shared" si="47"/>
        <v>0</v>
      </c>
      <c r="AI104" s="18">
        <f t="shared" si="48"/>
        <v>0</v>
      </c>
      <c r="AJ104" s="18">
        <f t="shared" si="49"/>
        <v>0</v>
      </c>
      <c r="AK104" s="18">
        <f t="shared" si="50"/>
        <v>0</v>
      </c>
      <c r="AL104" s="18">
        <f t="shared" si="51"/>
        <v>0</v>
      </c>
      <c r="AM104" s="18">
        <f t="shared" si="52"/>
        <v>0</v>
      </c>
      <c r="AN104" s="18">
        <f t="shared" si="53"/>
        <v>0</v>
      </c>
      <c r="AO104" s="18">
        <f t="shared" si="54"/>
        <v>0</v>
      </c>
      <c r="AP104" s="18">
        <f t="shared" si="55"/>
        <v>0</v>
      </c>
      <c r="AQ104" s="18">
        <f t="shared" si="56"/>
        <v>0</v>
      </c>
    </row>
    <row r="105" spans="2:43" x14ac:dyDescent="0.25">
      <c r="B105" s="6"/>
      <c r="C105" s="29">
        <f>INDEX('správne obvody stĺpce'!A88:AL88,,MATCH('Hárok na vyplnenie'!$D$5,'správne obvody stĺpce'!$A$1:$AL$1,0))</f>
        <v>0</v>
      </c>
      <c r="D105" s="1" t="str">
        <f>IFERROR(VLOOKUP(C105,'municipality_správne obvody'!$B$1:$C$1050,2,FALSE),"")</f>
        <v/>
      </c>
      <c r="E105" s="29"/>
      <c r="F105" s="29"/>
      <c r="G105" s="29"/>
      <c r="H105" s="29"/>
      <c r="I105" s="29"/>
      <c r="J105" s="29"/>
      <c r="K105" s="69"/>
      <c r="L105" s="69"/>
      <c r="M105" s="29"/>
      <c r="N105" s="29"/>
      <c r="O105" s="29"/>
      <c r="P105" s="29"/>
      <c r="Q105" s="29"/>
      <c r="R105" s="29"/>
      <c r="S105" s="29"/>
      <c r="T105" s="29"/>
      <c r="U105" s="29"/>
      <c r="V105" s="29"/>
      <c r="W105" s="29"/>
      <c r="X105" s="29"/>
      <c r="Y105" s="18">
        <f t="shared" si="57"/>
        <v>0</v>
      </c>
      <c r="Z105" s="18">
        <f t="shared" si="57"/>
        <v>0</v>
      </c>
      <c r="AA105" s="18">
        <f t="shared" si="57"/>
        <v>0</v>
      </c>
      <c r="AB105" s="18">
        <f t="shared" si="57"/>
        <v>0</v>
      </c>
      <c r="AC105" s="18">
        <f t="shared" si="42"/>
        <v>0</v>
      </c>
      <c r="AD105" s="18">
        <f t="shared" si="43"/>
        <v>0</v>
      </c>
      <c r="AE105" s="18">
        <f t="shared" si="44"/>
        <v>0</v>
      </c>
      <c r="AF105" s="18">
        <f t="shared" si="45"/>
        <v>0</v>
      </c>
      <c r="AG105" s="18">
        <f t="shared" si="46"/>
        <v>0</v>
      </c>
      <c r="AH105" s="18">
        <f t="shared" si="47"/>
        <v>0</v>
      </c>
      <c r="AI105" s="18">
        <f t="shared" si="48"/>
        <v>0</v>
      </c>
      <c r="AJ105" s="18">
        <f t="shared" si="49"/>
        <v>0</v>
      </c>
      <c r="AK105" s="18">
        <f t="shared" si="50"/>
        <v>0</v>
      </c>
      <c r="AL105" s="18">
        <f t="shared" si="51"/>
        <v>0</v>
      </c>
      <c r="AM105" s="18">
        <f t="shared" si="52"/>
        <v>0</v>
      </c>
      <c r="AN105" s="18">
        <f t="shared" si="53"/>
        <v>0</v>
      </c>
      <c r="AO105" s="18">
        <f t="shared" si="54"/>
        <v>0</v>
      </c>
      <c r="AP105" s="18">
        <f t="shared" si="55"/>
        <v>0</v>
      </c>
      <c r="AQ105" s="18">
        <f t="shared" si="56"/>
        <v>0</v>
      </c>
    </row>
    <row r="106" spans="2:43" x14ac:dyDescent="0.25">
      <c r="B106" s="6"/>
      <c r="C106" s="29">
        <f>INDEX('správne obvody stĺpce'!A89:AL89,,MATCH('Hárok na vyplnenie'!$D$5,'správne obvody stĺpce'!$A$1:$AL$1,0))</f>
        <v>0</v>
      </c>
      <c r="D106" s="1" t="str">
        <f>IFERROR(VLOOKUP(C106,'municipality_správne obvody'!$B$1:$C$1050,2,FALSE),"")</f>
        <v/>
      </c>
      <c r="E106" s="29"/>
      <c r="F106" s="29"/>
      <c r="G106" s="29"/>
      <c r="H106" s="29"/>
      <c r="I106" s="29"/>
      <c r="J106" s="29"/>
      <c r="K106" s="69"/>
      <c r="L106" s="69"/>
      <c r="M106" s="29"/>
      <c r="N106" s="29"/>
      <c r="O106" s="29"/>
      <c r="P106" s="29"/>
      <c r="Q106" s="29"/>
      <c r="R106" s="29"/>
      <c r="S106" s="29"/>
      <c r="T106" s="29"/>
      <c r="U106" s="29"/>
      <c r="V106" s="29"/>
      <c r="W106" s="29"/>
      <c r="X106" s="29"/>
      <c r="Y106" s="18">
        <f t="shared" si="57"/>
        <v>0</v>
      </c>
      <c r="Z106" s="18">
        <f t="shared" si="57"/>
        <v>0</v>
      </c>
      <c r="AA106" s="18">
        <f t="shared" si="57"/>
        <v>0</v>
      </c>
      <c r="AB106" s="18">
        <f t="shared" si="57"/>
        <v>0</v>
      </c>
      <c r="AC106" s="18">
        <f t="shared" si="42"/>
        <v>0</v>
      </c>
      <c r="AD106" s="18">
        <f t="shared" si="43"/>
        <v>0</v>
      </c>
      <c r="AE106" s="18">
        <f t="shared" si="44"/>
        <v>0</v>
      </c>
      <c r="AF106" s="18">
        <f t="shared" si="45"/>
        <v>0</v>
      </c>
      <c r="AG106" s="18">
        <f t="shared" si="46"/>
        <v>0</v>
      </c>
      <c r="AH106" s="18">
        <f t="shared" si="47"/>
        <v>0</v>
      </c>
      <c r="AI106" s="18">
        <f t="shared" si="48"/>
        <v>0</v>
      </c>
      <c r="AJ106" s="18">
        <f t="shared" si="49"/>
        <v>0</v>
      </c>
      <c r="AK106" s="18">
        <f t="shared" si="50"/>
        <v>0</v>
      </c>
      <c r="AL106" s="18">
        <f t="shared" si="51"/>
        <v>0</v>
      </c>
      <c r="AM106" s="18">
        <f t="shared" si="52"/>
        <v>0</v>
      </c>
      <c r="AN106" s="18">
        <f t="shared" si="53"/>
        <v>0</v>
      </c>
      <c r="AO106" s="18">
        <f t="shared" si="54"/>
        <v>0</v>
      </c>
      <c r="AP106" s="18">
        <f t="shared" si="55"/>
        <v>0</v>
      </c>
      <c r="AQ106" s="18">
        <f t="shared" si="56"/>
        <v>0</v>
      </c>
    </row>
    <row r="107" spans="2:43" x14ac:dyDescent="0.25">
      <c r="B107" s="6"/>
      <c r="C107" s="29">
        <f>INDEX('správne obvody stĺpce'!A90:AL90,,MATCH('Hárok na vyplnenie'!$D$5,'správne obvody stĺpce'!$A$1:$AL$1,0))</f>
        <v>0</v>
      </c>
      <c r="D107" s="1" t="str">
        <f>IFERROR(VLOOKUP(C107,'municipality_správne obvody'!$B$1:$C$1050,2,FALSE),"")</f>
        <v/>
      </c>
      <c r="E107" s="29"/>
      <c r="F107" s="29"/>
      <c r="G107" s="29"/>
      <c r="H107" s="29"/>
      <c r="I107" s="29"/>
      <c r="J107" s="29"/>
      <c r="K107" s="69"/>
      <c r="L107" s="69"/>
      <c r="M107" s="29"/>
      <c r="N107" s="29"/>
      <c r="O107" s="29"/>
      <c r="P107" s="29"/>
      <c r="Q107" s="29"/>
      <c r="R107" s="29"/>
      <c r="S107" s="29"/>
      <c r="T107" s="29"/>
      <c r="U107" s="29"/>
      <c r="V107" s="29"/>
      <c r="W107" s="29"/>
      <c r="X107" s="29"/>
      <c r="Y107" s="18">
        <f t="shared" si="57"/>
        <v>0</v>
      </c>
      <c r="Z107" s="18">
        <f t="shared" si="57"/>
        <v>0</v>
      </c>
      <c r="AA107" s="18">
        <f t="shared" si="57"/>
        <v>0</v>
      </c>
      <c r="AB107" s="18">
        <f t="shared" si="57"/>
        <v>0</v>
      </c>
      <c r="AC107" s="18">
        <f t="shared" si="42"/>
        <v>0</v>
      </c>
      <c r="AD107" s="18">
        <f t="shared" si="43"/>
        <v>0</v>
      </c>
      <c r="AE107" s="18">
        <f t="shared" si="44"/>
        <v>0</v>
      </c>
      <c r="AF107" s="18">
        <f t="shared" si="45"/>
        <v>0</v>
      </c>
      <c r="AG107" s="18">
        <f t="shared" si="46"/>
        <v>0</v>
      </c>
      <c r="AH107" s="18">
        <f t="shared" si="47"/>
        <v>0</v>
      </c>
      <c r="AI107" s="18">
        <f t="shared" si="48"/>
        <v>0</v>
      </c>
      <c r="AJ107" s="18">
        <f t="shared" si="49"/>
        <v>0</v>
      </c>
      <c r="AK107" s="18">
        <f t="shared" si="50"/>
        <v>0</v>
      </c>
      <c r="AL107" s="18">
        <f t="shared" si="51"/>
        <v>0</v>
      </c>
      <c r="AM107" s="18">
        <f t="shared" si="52"/>
        <v>0</v>
      </c>
      <c r="AN107" s="18">
        <f t="shared" si="53"/>
        <v>0</v>
      </c>
      <c r="AO107" s="18">
        <f t="shared" si="54"/>
        <v>0</v>
      </c>
      <c r="AP107" s="18">
        <f t="shared" si="55"/>
        <v>0</v>
      </c>
      <c r="AQ107" s="18">
        <f t="shared" si="56"/>
        <v>0</v>
      </c>
    </row>
    <row r="108" spans="2:43" x14ac:dyDescent="0.25">
      <c r="B108" s="6"/>
      <c r="C108" s="29">
        <f>INDEX('správne obvody stĺpce'!A91:AL91,,MATCH('Hárok na vyplnenie'!$D$5,'správne obvody stĺpce'!$A$1:$AL$1,0))</f>
        <v>0</v>
      </c>
      <c r="D108" s="1" t="str">
        <f>IFERROR(VLOOKUP(C108,'municipality_správne obvody'!$B$1:$C$1050,2,FALSE),"")</f>
        <v/>
      </c>
      <c r="E108" s="29"/>
      <c r="F108" s="29"/>
      <c r="G108" s="29"/>
      <c r="H108" s="29"/>
      <c r="I108" s="29"/>
      <c r="J108" s="29"/>
      <c r="K108" s="69"/>
      <c r="L108" s="69"/>
      <c r="M108" s="29"/>
      <c r="N108" s="29"/>
      <c r="O108" s="29"/>
      <c r="P108" s="29"/>
      <c r="Q108" s="29"/>
      <c r="R108" s="29"/>
      <c r="S108" s="29"/>
      <c r="T108" s="29"/>
      <c r="U108" s="29"/>
      <c r="V108" s="29"/>
      <c r="W108" s="29"/>
      <c r="X108" s="29"/>
      <c r="Y108" s="18">
        <f t="shared" si="57"/>
        <v>0</v>
      </c>
      <c r="Z108" s="18">
        <f t="shared" si="57"/>
        <v>0</v>
      </c>
      <c r="AA108" s="18">
        <f t="shared" si="57"/>
        <v>0</v>
      </c>
      <c r="AB108" s="18">
        <f t="shared" si="57"/>
        <v>0</v>
      </c>
      <c r="AC108" s="18">
        <f t="shared" si="42"/>
        <v>0</v>
      </c>
      <c r="AD108" s="18">
        <f t="shared" si="43"/>
        <v>0</v>
      </c>
      <c r="AE108" s="18">
        <f t="shared" si="44"/>
        <v>0</v>
      </c>
      <c r="AF108" s="18">
        <f t="shared" si="45"/>
        <v>0</v>
      </c>
      <c r="AG108" s="18">
        <f t="shared" si="46"/>
        <v>0</v>
      </c>
      <c r="AH108" s="18">
        <f t="shared" si="47"/>
        <v>0</v>
      </c>
      <c r="AI108" s="18">
        <f t="shared" si="48"/>
        <v>0</v>
      </c>
      <c r="AJ108" s="18">
        <f t="shared" si="49"/>
        <v>0</v>
      </c>
      <c r="AK108" s="18">
        <f t="shared" si="50"/>
        <v>0</v>
      </c>
      <c r="AL108" s="18">
        <f t="shared" si="51"/>
        <v>0</v>
      </c>
      <c r="AM108" s="18">
        <f t="shared" si="52"/>
        <v>0</v>
      </c>
      <c r="AN108" s="18">
        <f t="shared" si="53"/>
        <v>0</v>
      </c>
      <c r="AO108" s="18">
        <f t="shared" si="54"/>
        <v>0</v>
      </c>
      <c r="AP108" s="18">
        <f t="shared" si="55"/>
        <v>0</v>
      </c>
      <c r="AQ108" s="18">
        <f t="shared" si="56"/>
        <v>0</v>
      </c>
    </row>
    <row r="109" spans="2:43" x14ac:dyDescent="0.25">
      <c r="B109" s="6"/>
      <c r="C109" s="29">
        <f>INDEX('správne obvody stĺpce'!A92:AL92,,MATCH('Hárok na vyplnenie'!$D$5,'správne obvody stĺpce'!$A$1:$AL$1,0))</f>
        <v>0</v>
      </c>
      <c r="D109" s="1" t="str">
        <f>IFERROR(VLOOKUP(C109,'municipality_správne obvody'!$B$1:$C$1050,2,FALSE),"")</f>
        <v/>
      </c>
      <c r="E109" s="29"/>
      <c r="F109" s="29"/>
      <c r="G109" s="29"/>
      <c r="H109" s="29"/>
      <c r="I109" s="29"/>
      <c r="J109" s="29"/>
      <c r="K109" s="69"/>
      <c r="L109" s="69"/>
      <c r="M109" s="29"/>
      <c r="N109" s="29"/>
      <c r="O109" s="29"/>
      <c r="P109" s="29"/>
      <c r="Q109" s="29"/>
      <c r="R109" s="29"/>
      <c r="S109" s="29"/>
      <c r="T109" s="29"/>
      <c r="U109" s="29"/>
      <c r="V109" s="29"/>
      <c r="W109" s="29"/>
      <c r="X109" s="29"/>
      <c r="Y109" s="18">
        <f t="shared" si="57"/>
        <v>0</v>
      </c>
      <c r="Z109" s="18">
        <f t="shared" si="57"/>
        <v>0</v>
      </c>
      <c r="AA109" s="18">
        <f t="shared" si="57"/>
        <v>0</v>
      </c>
      <c r="AB109" s="18">
        <f t="shared" si="57"/>
        <v>0</v>
      </c>
      <c r="AC109" s="18">
        <f t="shared" si="42"/>
        <v>0</v>
      </c>
      <c r="AD109" s="18">
        <f t="shared" si="43"/>
        <v>0</v>
      </c>
      <c r="AE109" s="18">
        <f t="shared" si="44"/>
        <v>0</v>
      </c>
      <c r="AF109" s="18">
        <f t="shared" si="45"/>
        <v>0</v>
      </c>
      <c r="AG109" s="18">
        <f t="shared" si="46"/>
        <v>0</v>
      </c>
      <c r="AH109" s="18">
        <f t="shared" si="47"/>
        <v>0</v>
      </c>
      <c r="AI109" s="18">
        <f t="shared" si="48"/>
        <v>0</v>
      </c>
      <c r="AJ109" s="18">
        <f t="shared" si="49"/>
        <v>0</v>
      </c>
      <c r="AK109" s="18">
        <f t="shared" si="50"/>
        <v>0</v>
      </c>
      <c r="AL109" s="18">
        <f t="shared" si="51"/>
        <v>0</v>
      </c>
      <c r="AM109" s="18">
        <f t="shared" si="52"/>
        <v>0</v>
      </c>
      <c r="AN109" s="18">
        <f t="shared" si="53"/>
        <v>0</v>
      </c>
      <c r="AO109" s="18">
        <f t="shared" si="54"/>
        <v>0</v>
      </c>
      <c r="AP109" s="18">
        <f t="shared" si="55"/>
        <v>0</v>
      </c>
      <c r="AQ109" s="18">
        <f t="shared" si="56"/>
        <v>0</v>
      </c>
    </row>
    <row r="110" spans="2:43" x14ac:dyDescent="0.25">
      <c r="B110" s="6"/>
      <c r="C110" s="29">
        <f>INDEX('správne obvody stĺpce'!A93:AL93,,MATCH('Hárok na vyplnenie'!$D$5,'správne obvody stĺpce'!$A$1:$AL$1,0))</f>
        <v>0</v>
      </c>
      <c r="D110" s="1" t="str">
        <f>IFERROR(VLOOKUP(C110,'municipality_správne obvody'!$B$1:$C$1050,2,FALSE),"")</f>
        <v/>
      </c>
      <c r="E110" s="29"/>
      <c r="F110" s="29"/>
      <c r="G110" s="29"/>
      <c r="H110" s="29"/>
      <c r="I110" s="29"/>
      <c r="J110" s="29"/>
      <c r="K110" s="69"/>
      <c r="L110" s="69"/>
      <c r="M110" s="29"/>
      <c r="N110" s="29"/>
      <c r="O110" s="29"/>
      <c r="P110" s="29"/>
      <c r="Q110" s="29"/>
      <c r="R110" s="29"/>
      <c r="S110" s="29"/>
      <c r="T110" s="29"/>
      <c r="U110" s="29"/>
      <c r="V110" s="29"/>
      <c r="W110" s="29"/>
      <c r="X110" s="29"/>
      <c r="Y110" s="18">
        <f t="shared" si="57"/>
        <v>0</v>
      </c>
      <c r="Z110" s="18">
        <f t="shared" si="57"/>
        <v>0</v>
      </c>
      <c r="AA110" s="18">
        <f t="shared" si="57"/>
        <v>0</v>
      </c>
      <c r="AB110" s="18">
        <f t="shared" si="57"/>
        <v>0</v>
      </c>
      <c r="AC110" s="18">
        <f t="shared" si="42"/>
        <v>0</v>
      </c>
      <c r="AD110" s="18">
        <f t="shared" si="43"/>
        <v>0</v>
      </c>
      <c r="AE110" s="18">
        <f t="shared" si="44"/>
        <v>0</v>
      </c>
      <c r="AF110" s="18">
        <f t="shared" si="45"/>
        <v>0</v>
      </c>
      <c r="AG110" s="18">
        <f t="shared" si="46"/>
        <v>0</v>
      </c>
      <c r="AH110" s="18">
        <f t="shared" si="47"/>
        <v>0</v>
      </c>
      <c r="AI110" s="18">
        <f t="shared" si="48"/>
        <v>0</v>
      </c>
      <c r="AJ110" s="18">
        <f t="shared" si="49"/>
        <v>0</v>
      </c>
      <c r="AK110" s="18">
        <f t="shared" si="50"/>
        <v>0</v>
      </c>
      <c r="AL110" s="18">
        <f t="shared" si="51"/>
        <v>0</v>
      </c>
      <c r="AM110" s="18">
        <f t="shared" si="52"/>
        <v>0</v>
      </c>
      <c r="AN110" s="18">
        <f t="shared" si="53"/>
        <v>0</v>
      </c>
      <c r="AO110" s="18">
        <f t="shared" si="54"/>
        <v>0</v>
      </c>
      <c r="AP110" s="18">
        <f t="shared" si="55"/>
        <v>0</v>
      </c>
      <c r="AQ110" s="18">
        <f t="shared" si="56"/>
        <v>0</v>
      </c>
    </row>
    <row r="111" spans="2:43" x14ac:dyDescent="0.25">
      <c r="B111" s="6"/>
      <c r="C111" s="29">
        <f>INDEX('správne obvody stĺpce'!A94:AL94,,MATCH('Hárok na vyplnenie'!$D$5,'správne obvody stĺpce'!$A$1:$AL$1,0))</f>
        <v>0</v>
      </c>
      <c r="D111" s="1" t="str">
        <f>IFERROR(VLOOKUP(C111,'municipality_správne obvody'!$B$1:$C$1050,2,FALSE),"")</f>
        <v/>
      </c>
      <c r="E111" s="29"/>
      <c r="F111" s="29"/>
      <c r="G111" s="29"/>
      <c r="H111" s="29"/>
      <c r="I111" s="29"/>
      <c r="J111" s="29"/>
      <c r="K111" s="69"/>
      <c r="L111" s="69"/>
      <c r="M111" s="29"/>
      <c r="N111" s="29"/>
      <c r="O111" s="29"/>
      <c r="P111" s="29"/>
      <c r="Q111" s="29"/>
      <c r="R111" s="29"/>
      <c r="S111" s="29"/>
      <c r="T111" s="29"/>
      <c r="U111" s="29"/>
      <c r="V111" s="29"/>
      <c r="W111" s="29"/>
      <c r="X111" s="29"/>
      <c r="Y111" s="18">
        <f t="shared" si="57"/>
        <v>0</v>
      </c>
      <c r="Z111" s="18">
        <f t="shared" si="57"/>
        <v>0</v>
      </c>
      <c r="AA111" s="18">
        <f t="shared" si="57"/>
        <v>0</v>
      </c>
      <c r="AB111" s="18">
        <f t="shared" si="57"/>
        <v>0</v>
      </c>
      <c r="AC111" s="18">
        <f t="shared" si="42"/>
        <v>0</v>
      </c>
      <c r="AD111" s="18">
        <f t="shared" si="43"/>
        <v>0</v>
      </c>
      <c r="AE111" s="18">
        <f t="shared" si="44"/>
        <v>0</v>
      </c>
      <c r="AF111" s="18">
        <f t="shared" si="45"/>
        <v>0</v>
      </c>
      <c r="AG111" s="18">
        <f t="shared" si="46"/>
        <v>0</v>
      </c>
      <c r="AH111" s="18">
        <f t="shared" si="47"/>
        <v>0</v>
      </c>
      <c r="AI111" s="18">
        <f t="shared" si="48"/>
        <v>0</v>
      </c>
      <c r="AJ111" s="18">
        <f t="shared" si="49"/>
        <v>0</v>
      </c>
      <c r="AK111" s="18">
        <f t="shared" si="50"/>
        <v>0</v>
      </c>
      <c r="AL111" s="18">
        <f t="shared" si="51"/>
        <v>0</v>
      </c>
      <c r="AM111" s="18">
        <f t="shared" si="52"/>
        <v>0</v>
      </c>
      <c r="AN111" s="18">
        <f t="shared" si="53"/>
        <v>0</v>
      </c>
      <c r="AO111" s="18">
        <f t="shared" si="54"/>
        <v>0</v>
      </c>
      <c r="AP111" s="18">
        <f t="shared" si="55"/>
        <v>0</v>
      </c>
      <c r="AQ111" s="18">
        <f t="shared" si="56"/>
        <v>0</v>
      </c>
    </row>
    <row r="112" spans="2:43" x14ac:dyDescent="0.25">
      <c r="B112" s="6"/>
      <c r="C112" s="29">
        <f>INDEX('správne obvody stĺpce'!A95:AL95,,MATCH('Hárok na vyplnenie'!$D$5,'správne obvody stĺpce'!$A$1:$AL$1,0))</f>
        <v>0</v>
      </c>
      <c r="D112" s="1" t="str">
        <f>IFERROR(VLOOKUP(C112,'municipality_správne obvody'!$B$1:$C$1050,2,FALSE),"")</f>
        <v/>
      </c>
      <c r="E112" s="29"/>
      <c r="F112" s="29"/>
      <c r="G112" s="29"/>
      <c r="H112" s="29"/>
      <c r="I112" s="29"/>
      <c r="J112" s="29"/>
      <c r="K112" s="69"/>
      <c r="L112" s="69"/>
      <c r="M112" s="29"/>
      <c r="N112" s="29"/>
      <c r="O112" s="29"/>
      <c r="P112" s="29"/>
      <c r="Q112" s="29"/>
      <c r="R112" s="29"/>
      <c r="S112" s="29"/>
      <c r="T112" s="29"/>
      <c r="U112" s="29"/>
      <c r="V112" s="29"/>
      <c r="W112" s="29"/>
      <c r="X112" s="29"/>
      <c r="Y112" s="18">
        <f t="shared" si="57"/>
        <v>0</v>
      </c>
      <c r="Z112" s="18">
        <f t="shared" si="57"/>
        <v>0</v>
      </c>
      <c r="AA112" s="18">
        <f t="shared" si="57"/>
        <v>0</v>
      </c>
      <c r="AB112" s="18">
        <f t="shared" si="57"/>
        <v>0</v>
      </c>
      <c r="AC112" s="18">
        <f t="shared" si="42"/>
        <v>0</v>
      </c>
      <c r="AD112" s="18">
        <f t="shared" si="43"/>
        <v>0</v>
      </c>
      <c r="AE112" s="18">
        <f t="shared" si="44"/>
        <v>0</v>
      </c>
      <c r="AF112" s="18">
        <f t="shared" si="45"/>
        <v>0</v>
      </c>
      <c r="AG112" s="18">
        <f t="shared" si="46"/>
        <v>0</v>
      </c>
      <c r="AH112" s="18">
        <f t="shared" si="47"/>
        <v>0</v>
      </c>
      <c r="AI112" s="18">
        <f t="shared" si="48"/>
        <v>0</v>
      </c>
      <c r="AJ112" s="18">
        <f t="shared" si="49"/>
        <v>0</v>
      </c>
      <c r="AK112" s="18">
        <f t="shared" si="50"/>
        <v>0</v>
      </c>
      <c r="AL112" s="18">
        <f t="shared" si="51"/>
        <v>0</v>
      </c>
      <c r="AM112" s="18">
        <f t="shared" si="52"/>
        <v>0</v>
      </c>
      <c r="AN112" s="18">
        <f t="shared" si="53"/>
        <v>0</v>
      </c>
      <c r="AO112" s="18">
        <f t="shared" si="54"/>
        <v>0</v>
      </c>
      <c r="AP112" s="18">
        <f t="shared" si="55"/>
        <v>0</v>
      </c>
      <c r="AQ112" s="18">
        <f t="shared" si="56"/>
        <v>0</v>
      </c>
    </row>
    <row r="113" spans="2:43" x14ac:dyDescent="0.25">
      <c r="B113" s="6"/>
      <c r="C113" s="29">
        <f>INDEX('správne obvody stĺpce'!A96:AL96,,MATCH('Hárok na vyplnenie'!$D$5,'správne obvody stĺpce'!$A$1:$AL$1,0))</f>
        <v>0</v>
      </c>
      <c r="D113" s="1" t="str">
        <f>IFERROR(VLOOKUP(C113,'municipality_správne obvody'!$B$1:$C$1050,2,FALSE),"")</f>
        <v/>
      </c>
      <c r="E113" s="29"/>
      <c r="F113" s="29"/>
      <c r="G113" s="29"/>
      <c r="H113" s="29"/>
      <c r="I113" s="29"/>
      <c r="J113" s="29"/>
      <c r="K113" s="69"/>
      <c r="L113" s="69"/>
      <c r="M113" s="29"/>
      <c r="N113" s="29"/>
      <c r="O113" s="29"/>
      <c r="P113" s="29"/>
      <c r="Q113" s="29"/>
      <c r="R113" s="29"/>
      <c r="S113" s="29"/>
      <c r="T113" s="29"/>
      <c r="U113" s="29"/>
      <c r="V113" s="29"/>
      <c r="W113" s="29"/>
      <c r="X113" s="29"/>
      <c r="Y113" s="18">
        <f t="shared" si="57"/>
        <v>0</v>
      </c>
      <c r="Z113" s="18">
        <f t="shared" si="57"/>
        <v>0</v>
      </c>
      <c r="AA113" s="18">
        <f t="shared" si="57"/>
        <v>0</v>
      </c>
      <c r="AB113" s="18">
        <f t="shared" si="57"/>
        <v>0</v>
      </c>
      <c r="AC113" s="18">
        <f t="shared" si="42"/>
        <v>0</v>
      </c>
      <c r="AD113" s="18">
        <f t="shared" si="43"/>
        <v>0</v>
      </c>
      <c r="AE113" s="18">
        <f t="shared" si="44"/>
        <v>0</v>
      </c>
      <c r="AF113" s="18">
        <f t="shared" si="45"/>
        <v>0</v>
      </c>
      <c r="AG113" s="18">
        <f t="shared" si="46"/>
        <v>0</v>
      </c>
      <c r="AH113" s="18">
        <f t="shared" si="47"/>
        <v>0</v>
      </c>
      <c r="AI113" s="18">
        <f t="shared" si="48"/>
        <v>0</v>
      </c>
      <c r="AJ113" s="18">
        <f t="shared" si="49"/>
        <v>0</v>
      </c>
      <c r="AK113" s="18">
        <f t="shared" si="50"/>
        <v>0</v>
      </c>
      <c r="AL113" s="18">
        <f t="shared" si="51"/>
        <v>0</v>
      </c>
      <c r="AM113" s="18">
        <f t="shared" si="52"/>
        <v>0</v>
      </c>
      <c r="AN113" s="18">
        <f t="shared" si="53"/>
        <v>0</v>
      </c>
      <c r="AO113" s="18">
        <f t="shared" si="54"/>
        <v>0</v>
      </c>
      <c r="AP113" s="18">
        <f t="shared" si="55"/>
        <v>0</v>
      </c>
      <c r="AQ113" s="18">
        <f t="shared" si="56"/>
        <v>0</v>
      </c>
    </row>
    <row r="114" spans="2:43" x14ac:dyDescent="0.25">
      <c r="B114" s="6"/>
      <c r="C114" s="29">
        <f>INDEX('správne obvody stĺpce'!A97:AL97,,MATCH('Hárok na vyplnenie'!$D$5,'správne obvody stĺpce'!$A$1:$AL$1,0))</f>
        <v>0</v>
      </c>
      <c r="D114" s="1" t="str">
        <f>IFERROR(VLOOKUP(C114,'municipality_správne obvody'!$B$1:$C$1050,2,FALSE),"")</f>
        <v/>
      </c>
      <c r="E114" s="29"/>
      <c r="F114" s="29"/>
      <c r="G114" s="29"/>
      <c r="H114" s="29"/>
      <c r="I114" s="29"/>
      <c r="J114" s="29"/>
      <c r="K114" s="69"/>
      <c r="L114" s="69"/>
      <c r="M114" s="29"/>
      <c r="N114" s="29"/>
      <c r="O114" s="29"/>
      <c r="P114" s="29"/>
      <c r="Q114" s="29"/>
      <c r="R114" s="29"/>
      <c r="S114" s="29"/>
      <c r="T114" s="29"/>
      <c r="U114" s="29"/>
      <c r="V114" s="29"/>
      <c r="W114" s="29"/>
      <c r="X114" s="29"/>
      <c r="Y114" s="18">
        <f t="shared" si="57"/>
        <v>0</v>
      </c>
      <c r="Z114" s="18">
        <f t="shared" si="57"/>
        <v>0</v>
      </c>
      <c r="AA114" s="18">
        <f t="shared" si="57"/>
        <v>0</v>
      </c>
      <c r="AB114" s="18">
        <f t="shared" si="57"/>
        <v>0</v>
      </c>
      <c r="AC114" s="18">
        <f t="shared" si="42"/>
        <v>0</v>
      </c>
      <c r="AD114" s="18">
        <f t="shared" si="43"/>
        <v>0</v>
      </c>
      <c r="AE114" s="18">
        <f t="shared" si="44"/>
        <v>0</v>
      </c>
      <c r="AF114" s="18">
        <f t="shared" si="45"/>
        <v>0</v>
      </c>
      <c r="AG114" s="18">
        <f t="shared" si="46"/>
        <v>0</v>
      </c>
      <c r="AH114" s="18">
        <f t="shared" si="47"/>
        <v>0</v>
      </c>
      <c r="AI114" s="18">
        <f t="shared" si="48"/>
        <v>0</v>
      </c>
      <c r="AJ114" s="18">
        <f t="shared" si="49"/>
        <v>0</v>
      </c>
      <c r="AK114" s="18">
        <f t="shared" si="50"/>
        <v>0</v>
      </c>
      <c r="AL114" s="18">
        <f t="shared" si="51"/>
        <v>0</v>
      </c>
      <c r="AM114" s="18">
        <f t="shared" si="52"/>
        <v>0</v>
      </c>
      <c r="AN114" s="18">
        <f t="shared" si="53"/>
        <v>0</v>
      </c>
      <c r="AO114" s="18">
        <f t="shared" si="54"/>
        <v>0</v>
      </c>
      <c r="AP114" s="18">
        <f t="shared" si="55"/>
        <v>0</v>
      </c>
      <c r="AQ114" s="18">
        <f t="shared" si="56"/>
        <v>0</v>
      </c>
    </row>
    <row r="115" spans="2:43" x14ac:dyDescent="0.25">
      <c r="B115" s="6"/>
      <c r="C115" s="29">
        <f>INDEX('správne obvody stĺpce'!A98:AL98,,MATCH('Hárok na vyplnenie'!$D$5,'správne obvody stĺpce'!$A$1:$AL$1,0))</f>
        <v>0</v>
      </c>
      <c r="D115" s="1" t="str">
        <f>IFERROR(VLOOKUP(C115,'municipality_správne obvody'!$B$1:$C$1050,2,FALSE),"")</f>
        <v/>
      </c>
      <c r="E115" s="29"/>
      <c r="F115" s="29"/>
      <c r="G115" s="29"/>
      <c r="H115" s="29"/>
      <c r="I115" s="29"/>
      <c r="J115" s="29"/>
      <c r="K115" s="69"/>
      <c r="L115" s="69"/>
      <c r="M115" s="29"/>
      <c r="N115" s="29"/>
      <c r="O115" s="29"/>
      <c r="P115" s="29"/>
      <c r="Q115" s="29"/>
      <c r="R115" s="29"/>
      <c r="S115" s="29"/>
      <c r="T115" s="29"/>
      <c r="U115" s="29"/>
      <c r="V115" s="29"/>
      <c r="W115" s="29"/>
      <c r="X115" s="29"/>
      <c r="Y115" s="18">
        <f t="shared" si="57"/>
        <v>0</v>
      </c>
      <c r="Z115" s="18">
        <f t="shared" si="57"/>
        <v>0</v>
      </c>
      <c r="AA115" s="18">
        <f t="shared" si="57"/>
        <v>0</v>
      </c>
      <c r="AB115" s="18">
        <f t="shared" si="57"/>
        <v>0</v>
      </c>
      <c r="AC115" s="18">
        <f t="shared" si="42"/>
        <v>0</v>
      </c>
      <c r="AD115" s="18">
        <f t="shared" si="43"/>
        <v>0</v>
      </c>
      <c r="AE115" s="18">
        <f t="shared" si="44"/>
        <v>0</v>
      </c>
      <c r="AF115" s="18">
        <f t="shared" si="45"/>
        <v>0</v>
      </c>
      <c r="AG115" s="18">
        <f t="shared" si="46"/>
        <v>0</v>
      </c>
      <c r="AH115" s="18">
        <f t="shared" si="47"/>
        <v>0</v>
      </c>
      <c r="AI115" s="18">
        <f t="shared" si="48"/>
        <v>0</v>
      </c>
      <c r="AJ115" s="18">
        <f t="shared" si="49"/>
        <v>0</v>
      </c>
      <c r="AK115" s="18">
        <f t="shared" si="50"/>
        <v>0</v>
      </c>
      <c r="AL115" s="18">
        <f t="shared" si="51"/>
        <v>0</v>
      </c>
      <c r="AM115" s="18">
        <f t="shared" si="52"/>
        <v>0</v>
      </c>
      <c r="AN115" s="18">
        <f t="shared" si="53"/>
        <v>0</v>
      </c>
      <c r="AO115" s="18">
        <f t="shared" si="54"/>
        <v>0</v>
      </c>
      <c r="AP115" s="18">
        <f t="shared" si="55"/>
        <v>0</v>
      </c>
      <c r="AQ115" s="18">
        <f t="shared" si="56"/>
        <v>0</v>
      </c>
    </row>
    <row r="116" spans="2:43" x14ac:dyDescent="0.25">
      <c r="B116" s="6"/>
      <c r="C116" s="29">
        <f>INDEX('správne obvody stĺpce'!A99:AL99,,MATCH('Hárok na vyplnenie'!$D$5,'správne obvody stĺpce'!$A$1:$AL$1,0))</f>
        <v>0</v>
      </c>
      <c r="D116" s="1" t="str">
        <f>IFERROR(VLOOKUP(C116,'municipality_správne obvody'!$B$1:$C$1050,2,FALSE),"")</f>
        <v/>
      </c>
      <c r="E116" s="29"/>
      <c r="F116" s="29"/>
      <c r="G116" s="29"/>
      <c r="H116" s="29"/>
      <c r="I116" s="29"/>
      <c r="J116" s="29"/>
      <c r="K116" s="69"/>
      <c r="L116" s="69"/>
      <c r="M116" s="29"/>
      <c r="N116" s="29"/>
      <c r="O116" s="29"/>
      <c r="P116" s="29"/>
      <c r="Q116" s="29"/>
      <c r="R116" s="29"/>
      <c r="S116" s="29"/>
      <c r="T116" s="29"/>
      <c r="U116" s="29"/>
      <c r="V116" s="29"/>
      <c r="W116" s="29"/>
      <c r="X116" s="29"/>
      <c r="Y116" s="18">
        <f t="shared" si="57"/>
        <v>0</v>
      </c>
      <c r="Z116" s="18">
        <f t="shared" si="57"/>
        <v>0</v>
      </c>
      <c r="AA116" s="18">
        <f t="shared" si="57"/>
        <v>0</v>
      </c>
      <c r="AB116" s="18">
        <f t="shared" si="57"/>
        <v>0</v>
      </c>
      <c r="AC116" s="18">
        <f t="shared" si="42"/>
        <v>0</v>
      </c>
      <c r="AD116" s="18">
        <f t="shared" si="43"/>
        <v>0</v>
      </c>
      <c r="AE116" s="18">
        <f t="shared" si="44"/>
        <v>0</v>
      </c>
      <c r="AF116" s="18">
        <f t="shared" si="45"/>
        <v>0</v>
      </c>
      <c r="AG116" s="18">
        <f t="shared" si="46"/>
        <v>0</v>
      </c>
      <c r="AH116" s="18">
        <f t="shared" si="47"/>
        <v>0</v>
      </c>
      <c r="AI116" s="18">
        <f t="shared" si="48"/>
        <v>0</v>
      </c>
      <c r="AJ116" s="18">
        <f t="shared" si="49"/>
        <v>0</v>
      </c>
      <c r="AK116" s="18">
        <f t="shared" si="50"/>
        <v>0</v>
      </c>
      <c r="AL116" s="18">
        <f t="shared" si="51"/>
        <v>0</v>
      </c>
      <c r="AM116" s="18">
        <f t="shared" si="52"/>
        <v>0</v>
      </c>
      <c r="AN116" s="18">
        <f t="shared" si="53"/>
        <v>0</v>
      </c>
      <c r="AO116" s="18">
        <f t="shared" si="54"/>
        <v>0</v>
      </c>
      <c r="AP116" s="18">
        <f t="shared" si="55"/>
        <v>0</v>
      </c>
      <c r="AQ116" s="18">
        <f t="shared" si="56"/>
        <v>0</v>
      </c>
    </row>
    <row r="117" spans="2:43" x14ac:dyDescent="0.25">
      <c r="B117" s="6"/>
      <c r="C117" s="29">
        <f>INDEX('správne obvody stĺpce'!A100:AL100,,MATCH('Hárok na vyplnenie'!$D$5,'správne obvody stĺpce'!$A$1:$AL$1,0))</f>
        <v>0</v>
      </c>
      <c r="D117" s="1" t="str">
        <f>IFERROR(VLOOKUP(C117,'municipality_správne obvody'!$B$1:$C$1050,2,FALSE),"")</f>
        <v/>
      </c>
      <c r="E117" s="29"/>
      <c r="F117" s="29"/>
      <c r="G117" s="29"/>
      <c r="H117" s="29"/>
      <c r="I117" s="29"/>
      <c r="J117" s="29"/>
      <c r="K117" s="69"/>
      <c r="L117" s="69"/>
      <c r="M117" s="29"/>
      <c r="N117" s="29"/>
      <c r="O117" s="29"/>
      <c r="P117" s="29"/>
      <c r="Q117" s="29"/>
      <c r="R117" s="29"/>
      <c r="S117" s="29"/>
      <c r="T117" s="29"/>
      <c r="U117" s="29"/>
      <c r="V117" s="29"/>
      <c r="W117" s="29"/>
      <c r="X117" s="29"/>
      <c r="Y117" s="18">
        <f t="shared" si="57"/>
        <v>0</v>
      </c>
      <c r="Z117" s="18">
        <f t="shared" si="57"/>
        <v>0</v>
      </c>
      <c r="AA117" s="18">
        <f t="shared" si="57"/>
        <v>0</v>
      </c>
      <c r="AB117" s="18">
        <f t="shared" si="57"/>
        <v>0</v>
      </c>
      <c r="AC117" s="18">
        <f t="shared" si="42"/>
        <v>0</v>
      </c>
      <c r="AD117" s="18">
        <f t="shared" si="43"/>
        <v>0</v>
      </c>
      <c r="AE117" s="18">
        <f t="shared" si="44"/>
        <v>0</v>
      </c>
      <c r="AF117" s="18">
        <f t="shared" si="45"/>
        <v>0</v>
      </c>
      <c r="AG117" s="18">
        <f t="shared" si="46"/>
        <v>0</v>
      </c>
      <c r="AH117" s="18">
        <f t="shared" si="47"/>
        <v>0</v>
      </c>
      <c r="AI117" s="18">
        <f t="shared" si="48"/>
        <v>0</v>
      </c>
      <c r="AJ117" s="18">
        <f t="shared" si="49"/>
        <v>0</v>
      </c>
      <c r="AK117" s="18">
        <f t="shared" si="50"/>
        <v>0</v>
      </c>
      <c r="AL117" s="18">
        <f t="shared" si="51"/>
        <v>0</v>
      </c>
      <c r="AM117" s="18">
        <f t="shared" si="52"/>
        <v>0</v>
      </c>
      <c r="AN117" s="18">
        <f t="shared" si="53"/>
        <v>0</v>
      </c>
      <c r="AO117" s="18">
        <f t="shared" si="54"/>
        <v>0</v>
      </c>
      <c r="AP117" s="18">
        <f t="shared" si="55"/>
        <v>0</v>
      </c>
      <c r="AQ117" s="18">
        <f t="shared" si="56"/>
        <v>0</v>
      </c>
    </row>
    <row r="118" spans="2:43" x14ac:dyDescent="0.25">
      <c r="B118" s="6"/>
      <c r="C118" s="29">
        <f>INDEX('správne obvody stĺpce'!A101:AL101,,MATCH('Hárok na vyplnenie'!$D$5,'správne obvody stĺpce'!$A$1:$AL$1,0))</f>
        <v>0</v>
      </c>
      <c r="D118" s="1" t="str">
        <f>IFERROR(VLOOKUP(C118,'municipality_správne obvody'!$B$1:$C$1050,2,FALSE),"")</f>
        <v/>
      </c>
      <c r="E118" s="29"/>
      <c r="F118" s="29"/>
      <c r="G118" s="29"/>
      <c r="H118" s="29"/>
      <c r="I118" s="29"/>
      <c r="J118" s="29"/>
      <c r="K118" s="69"/>
      <c r="L118" s="69"/>
      <c r="M118" s="29"/>
      <c r="N118" s="29"/>
      <c r="O118" s="29"/>
      <c r="P118" s="29"/>
      <c r="Q118" s="29"/>
      <c r="R118" s="29"/>
      <c r="S118" s="29"/>
      <c r="T118" s="29"/>
      <c r="U118" s="29"/>
      <c r="V118" s="29"/>
      <c r="W118" s="29"/>
      <c r="X118" s="29"/>
      <c r="Y118" s="18">
        <f t="shared" si="57"/>
        <v>0</v>
      </c>
      <c r="Z118" s="18">
        <f t="shared" si="57"/>
        <v>0</v>
      </c>
      <c r="AA118" s="18">
        <f t="shared" si="57"/>
        <v>0</v>
      </c>
      <c r="AB118" s="18">
        <f t="shared" si="57"/>
        <v>0</v>
      </c>
      <c r="AC118" s="18">
        <f t="shared" si="42"/>
        <v>0</v>
      </c>
      <c r="AD118" s="18">
        <f t="shared" si="43"/>
        <v>0</v>
      </c>
      <c r="AE118" s="18">
        <f t="shared" si="44"/>
        <v>0</v>
      </c>
      <c r="AF118" s="18">
        <f t="shared" si="45"/>
        <v>0</v>
      </c>
      <c r="AG118" s="18">
        <f t="shared" si="46"/>
        <v>0</v>
      </c>
      <c r="AH118" s="18">
        <f t="shared" si="47"/>
        <v>0</v>
      </c>
      <c r="AI118" s="18">
        <f t="shared" si="48"/>
        <v>0</v>
      </c>
      <c r="AJ118" s="18">
        <f t="shared" si="49"/>
        <v>0</v>
      </c>
      <c r="AK118" s="18">
        <f t="shared" si="50"/>
        <v>0</v>
      </c>
      <c r="AL118" s="18">
        <f t="shared" si="51"/>
        <v>0</v>
      </c>
      <c r="AM118" s="18">
        <f t="shared" si="52"/>
        <v>0</v>
      </c>
      <c r="AN118" s="18">
        <f t="shared" si="53"/>
        <v>0</v>
      </c>
      <c r="AO118" s="18">
        <f t="shared" si="54"/>
        <v>0</v>
      </c>
      <c r="AP118" s="18">
        <f t="shared" si="55"/>
        <v>0</v>
      </c>
      <c r="AQ118" s="18">
        <f t="shared" si="56"/>
        <v>0</v>
      </c>
    </row>
    <row r="119" spans="2:43" x14ac:dyDescent="0.25">
      <c r="B119" s="6"/>
      <c r="C119" s="29">
        <f>INDEX('správne obvody stĺpce'!A102:AL102,,MATCH('Hárok na vyplnenie'!$D$5,'správne obvody stĺpce'!$A$1:$AL$1,0))</f>
        <v>0</v>
      </c>
      <c r="D119" s="1" t="str">
        <f>IFERROR(VLOOKUP(C119,'municipality_správne obvody'!$B$1:$C$1050,2,FALSE),"")</f>
        <v/>
      </c>
      <c r="E119" s="29"/>
      <c r="F119" s="29"/>
      <c r="G119" s="29"/>
      <c r="H119" s="29"/>
      <c r="I119" s="29"/>
      <c r="J119" s="29"/>
      <c r="K119" s="69"/>
      <c r="L119" s="69"/>
      <c r="M119" s="29"/>
      <c r="N119" s="29"/>
      <c r="O119" s="29"/>
      <c r="P119" s="29"/>
      <c r="Q119" s="29"/>
      <c r="R119" s="29"/>
      <c r="S119" s="29"/>
      <c r="T119" s="29"/>
      <c r="U119" s="29"/>
      <c r="V119" s="29"/>
      <c r="W119" s="29"/>
      <c r="X119" s="29"/>
      <c r="Y119" s="18">
        <f t="shared" si="57"/>
        <v>0</v>
      </c>
      <c r="Z119" s="18">
        <f t="shared" si="57"/>
        <v>0</v>
      </c>
      <c r="AA119" s="18">
        <f t="shared" si="57"/>
        <v>0</v>
      </c>
      <c r="AB119" s="18">
        <f t="shared" si="57"/>
        <v>0</v>
      </c>
      <c r="AC119" s="18">
        <f t="shared" si="42"/>
        <v>0</v>
      </c>
      <c r="AD119" s="18">
        <f t="shared" si="43"/>
        <v>0</v>
      </c>
      <c r="AE119" s="18">
        <f t="shared" si="44"/>
        <v>0</v>
      </c>
      <c r="AF119" s="18">
        <f t="shared" si="45"/>
        <v>0</v>
      </c>
      <c r="AG119" s="18">
        <f t="shared" si="46"/>
        <v>0</v>
      </c>
      <c r="AH119" s="18">
        <f t="shared" si="47"/>
        <v>0</v>
      </c>
      <c r="AI119" s="18">
        <f t="shared" si="48"/>
        <v>0</v>
      </c>
      <c r="AJ119" s="18">
        <f t="shared" si="49"/>
        <v>0</v>
      </c>
      <c r="AK119" s="18">
        <f t="shared" si="50"/>
        <v>0</v>
      </c>
      <c r="AL119" s="18">
        <f t="shared" si="51"/>
        <v>0</v>
      </c>
      <c r="AM119" s="18">
        <f t="shared" si="52"/>
        <v>0</v>
      </c>
      <c r="AN119" s="18">
        <f t="shared" si="53"/>
        <v>0</v>
      </c>
      <c r="AO119" s="18">
        <f t="shared" si="54"/>
        <v>0</v>
      </c>
      <c r="AP119" s="18">
        <f t="shared" si="55"/>
        <v>0</v>
      </c>
      <c r="AQ119" s="18">
        <f t="shared" si="56"/>
        <v>0</v>
      </c>
    </row>
    <row r="120" spans="2:43" x14ac:dyDescent="0.25">
      <c r="B120" s="6"/>
      <c r="C120" s="29">
        <f>INDEX('správne obvody stĺpce'!A103:AL103,,MATCH('Hárok na vyplnenie'!$D$5,'správne obvody stĺpce'!$A$1:$AL$1,0))</f>
        <v>0</v>
      </c>
      <c r="D120" s="1" t="str">
        <f>IFERROR(VLOOKUP(C120,'municipality_správne obvody'!$B$1:$C$1050,2,FALSE),"")</f>
        <v/>
      </c>
      <c r="E120" s="29"/>
      <c r="F120" s="29"/>
      <c r="G120" s="29"/>
      <c r="H120" s="29"/>
      <c r="I120" s="29"/>
      <c r="J120" s="29"/>
      <c r="K120" s="69"/>
      <c r="L120" s="69"/>
      <c r="M120" s="29"/>
      <c r="N120" s="29"/>
      <c r="O120" s="29"/>
      <c r="P120" s="29"/>
      <c r="Q120" s="29"/>
      <c r="R120" s="29"/>
      <c r="S120" s="29"/>
      <c r="T120" s="29"/>
      <c r="U120" s="29"/>
      <c r="V120" s="29"/>
      <c r="W120" s="29"/>
      <c r="X120" s="29"/>
      <c r="Y120" s="18">
        <f t="shared" si="57"/>
        <v>0</v>
      </c>
      <c r="Z120" s="18">
        <f t="shared" si="57"/>
        <v>0</v>
      </c>
      <c r="AA120" s="18">
        <f t="shared" si="57"/>
        <v>0</v>
      </c>
      <c r="AB120" s="18">
        <f t="shared" si="57"/>
        <v>0</v>
      </c>
      <c r="AC120" s="18">
        <f t="shared" si="42"/>
        <v>0</v>
      </c>
      <c r="AD120" s="18">
        <f t="shared" si="43"/>
        <v>0</v>
      </c>
      <c r="AE120" s="18">
        <f t="shared" si="44"/>
        <v>0</v>
      </c>
      <c r="AF120" s="18">
        <f t="shared" si="45"/>
        <v>0</v>
      </c>
      <c r="AG120" s="18">
        <f t="shared" si="46"/>
        <v>0</v>
      </c>
      <c r="AH120" s="18">
        <f t="shared" si="47"/>
        <v>0</v>
      </c>
      <c r="AI120" s="18">
        <f t="shared" si="48"/>
        <v>0</v>
      </c>
      <c r="AJ120" s="18">
        <f t="shared" si="49"/>
        <v>0</v>
      </c>
      <c r="AK120" s="18">
        <f t="shared" si="50"/>
        <v>0</v>
      </c>
      <c r="AL120" s="18">
        <f t="shared" si="51"/>
        <v>0</v>
      </c>
      <c r="AM120" s="18">
        <f t="shared" si="52"/>
        <v>0</v>
      </c>
      <c r="AN120" s="18">
        <f t="shared" si="53"/>
        <v>0</v>
      </c>
      <c r="AO120" s="18">
        <f t="shared" si="54"/>
        <v>0</v>
      </c>
      <c r="AP120" s="18">
        <f t="shared" si="55"/>
        <v>0</v>
      </c>
      <c r="AQ120" s="18">
        <f t="shared" si="56"/>
        <v>0</v>
      </c>
    </row>
    <row r="121" spans="2:43" x14ac:dyDescent="0.25">
      <c r="B121" s="6"/>
      <c r="C121" s="29">
        <f>INDEX('správne obvody stĺpce'!A104:AL104,,MATCH('Hárok na vyplnenie'!$D$5,'správne obvody stĺpce'!$A$1:$AL$1,0))</f>
        <v>0</v>
      </c>
      <c r="D121" s="1" t="str">
        <f>IFERROR(VLOOKUP(C121,'municipality_správne obvody'!$B$1:$C$1050,2,FALSE),"")</f>
        <v/>
      </c>
      <c r="E121" s="29"/>
      <c r="F121" s="29"/>
      <c r="G121" s="29"/>
      <c r="H121" s="29"/>
      <c r="I121" s="29"/>
      <c r="J121" s="29"/>
      <c r="K121" s="69"/>
      <c r="L121" s="69"/>
      <c r="M121" s="29"/>
      <c r="N121" s="29"/>
      <c r="O121" s="29"/>
      <c r="P121" s="29"/>
      <c r="Q121" s="29"/>
      <c r="R121" s="29"/>
      <c r="S121" s="29"/>
      <c r="T121" s="29"/>
      <c r="U121" s="29"/>
      <c r="V121" s="29"/>
      <c r="W121" s="29"/>
      <c r="X121" s="29"/>
      <c r="Y121" s="18">
        <f t="shared" si="57"/>
        <v>0</v>
      </c>
      <c r="Z121" s="18">
        <f t="shared" si="57"/>
        <v>0</v>
      </c>
      <c r="AA121" s="18">
        <f t="shared" si="57"/>
        <v>0</v>
      </c>
      <c r="AB121" s="18">
        <f t="shared" si="57"/>
        <v>0</v>
      </c>
      <c r="AC121" s="18">
        <f t="shared" si="42"/>
        <v>0</v>
      </c>
      <c r="AD121" s="18">
        <f t="shared" si="43"/>
        <v>0</v>
      </c>
      <c r="AE121" s="18">
        <f t="shared" si="44"/>
        <v>0</v>
      </c>
      <c r="AF121" s="18">
        <f t="shared" si="45"/>
        <v>0</v>
      </c>
      <c r="AG121" s="18">
        <f t="shared" si="46"/>
        <v>0</v>
      </c>
      <c r="AH121" s="18">
        <f t="shared" si="47"/>
        <v>0</v>
      </c>
      <c r="AI121" s="18">
        <f t="shared" si="48"/>
        <v>0</v>
      </c>
      <c r="AJ121" s="18">
        <f t="shared" si="49"/>
        <v>0</v>
      </c>
      <c r="AK121" s="18">
        <f t="shared" si="50"/>
        <v>0</v>
      </c>
      <c r="AL121" s="18">
        <f t="shared" si="51"/>
        <v>0</v>
      </c>
      <c r="AM121" s="18">
        <f t="shared" si="52"/>
        <v>0</v>
      </c>
      <c r="AN121" s="18">
        <f t="shared" si="53"/>
        <v>0</v>
      </c>
      <c r="AO121" s="18">
        <f t="shared" si="54"/>
        <v>0</v>
      </c>
      <c r="AP121" s="18">
        <f t="shared" si="55"/>
        <v>0</v>
      </c>
      <c r="AQ121" s="18">
        <f t="shared" si="56"/>
        <v>0</v>
      </c>
    </row>
    <row r="122" spans="2:43" x14ac:dyDescent="0.25">
      <c r="B122" s="6"/>
      <c r="C122" s="29">
        <f>INDEX('správne obvody stĺpce'!A105:AL105,,MATCH('Hárok na vyplnenie'!$D$5,'správne obvody stĺpce'!$A$1:$AL$1,0))</f>
        <v>0</v>
      </c>
      <c r="D122" s="1" t="str">
        <f>IFERROR(VLOOKUP(C122,'municipality_správne obvody'!$B$1:$C$1050,2,FALSE),"")</f>
        <v/>
      </c>
      <c r="E122" s="29"/>
      <c r="F122" s="29"/>
      <c r="G122" s="29"/>
      <c r="H122" s="29"/>
      <c r="I122" s="29"/>
      <c r="J122" s="29"/>
      <c r="K122" s="69"/>
      <c r="L122" s="69"/>
      <c r="M122" s="29"/>
      <c r="N122" s="29"/>
      <c r="O122" s="29"/>
      <c r="P122" s="29"/>
      <c r="Q122" s="29"/>
      <c r="R122" s="29"/>
      <c r="S122" s="29"/>
      <c r="T122" s="29"/>
      <c r="U122" s="29"/>
      <c r="V122" s="29"/>
      <c r="W122" s="29"/>
      <c r="X122" s="29"/>
      <c r="Y122" s="18">
        <f t="shared" si="57"/>
        <v>0</v>
      </c>
      <c r="Z122" s="18">
        <f t="shared" si="57"/>
        <v>0</v>
      </c>
      <c r="AA122" s="18">
        <f t="shared" si="57"/>
        <v>0</v>
      </c>
      <c r="AB122" s="18">
        <f t="shared" si="57"/>
        <v>0</v>
      </c>
      <c r="AC122" s="18">
        <f t="shared" si="42"/>
        <v>0</v>
      </c>
      <c r="AD122" s="18">
        <f t="shared" si="43"/>
        <v>0</v>
      </c>
      <c r="AE122" s="18">
        <f t="shared" si="44"/>
        <v>0</v>
      </c>
      <c r="AF122" s="18">
        <f t="shared" si="45"/>
        <v>0</v>
      </c>
      <c r="AG122" s="18">
        <f t="shared" si="46"/>
        <v>0</v>
      </c>
      <c r="AH122" s="18">
        <f t="shared" si="47"/>
        <v>0</v>
      </c>
      <c r="AI122" s="18">
        <f t="shared" si="48"/>
        <v>0</v>
      </c>
      <c r="AJ122" s="18">
        <f t="shared" si="49"/>
        <v>0</v>
      </c>
      <c r="AK122" s="18">
        <f t="shared" si="50"/>
        <v>0</v>
      </c>
      <c r="AL122" s="18">
        <f t="shared" si="51"/>
        <v>0</v>
      </c>
      <c r="AM122" s="18">
        <f t="shared" si="52"/>
        <v>0</v>
      </c>
      <c r="AN122" s="18">
        <f t="shared" si="53"/>
        <v>0</v>
      </c>
      <c r="AO122" s="18">
        <f t="shared" si="54"/>
        <v>0</v>
      </c>
      <c r="AP122" s="18">
        <f t="shared" si="55"/>
        <v>0</v>
      </c>
      <c r="AQ122" s="18">
        <f t="shared" si="56"/>
        <v>0</v>
      </c>
    </row>
    <row r="123" spans="2:43" x14ac:dyDescent="0.25">
      <c r="B123" s="6"/>
      <c r="C123" s="29">
        <f>INDEX('správne obvody stĺpce'!A106:AL106,,MATCH('Hárok na vyplnenie'!$D$5,'správne obvody stĺpce'!$A$1:$AL$1,0))</f>
        <v>0</v>
      </c>
      <c r="D123" s="1" t="str">
        <f>IFERROR(VLOOKUP(C123,'municipality_správne obvody'!$B$1:$C$1050,2,FALSE),"")</f>
        <v/>
      </c>
      <c r="E123" s="29"/>
      <c r="F123" s="29"/>
      <c r="G123" s="29"/>
      <c r="H123" s="29"/>
      <c r="I123" s="29"/>
      <c r="J123" s="29"/>
      <c r="K123" s="69"/>
      <c r="L123" s="69"/>
      <c r="M123" s="29"/>
      <c r="N123" s="29"/>
      <c r="O123" s="29"/>
      <c r="P123" s="29"/>
      <c r="Q123" s="29"/>
      <c r="R123" s="29"/>
      <c r="S123" s="29"/>
      <c r="T123" s="29"/>
      <c r="U123" s="29"/>
      <c r="V123" s="29"/>
      <c r="W123" s="29"/>
      <c r="X123" s="29"/>
      <c r="Y123" s="18">
        <f t="shared" si="57"/>
        <v>0</v>
      </c>
      <c r="Z123" s="18">
        <f t="shared" si="57"/>
        <v>0</v>
      </c>
      <c r="AA123" s="18">
        <f t="shared" si="57"/>
        <v>0</v>
      </c>
      <c r="AB123" s="18">
        <f t="shared" si="57"/>
        <v>0</v>
      </c>
      <c r="AC123" s="18">
        <f t="shared" ref="AC123:AC186" si="58">IFERROR(I123*$D123,0)</f>
        <v>0</v>
      </c>
      <c r="AD123" s="18">
        <f t="shared" ref="AD123:AD186" si="59">IFERROR(J123*$D123,0)</f>
        <v>0</v>
      </c>
      <c r="AE123" s="18">
        <f t="shared" ref="AE123:AE186" si="60">IFERROR(K123*$D123,0)</f>
        <v>0</v>
      </c>
      <c r="AF123" s="18">
        <f t="shared" ref="AF123:AF186" si="61">IFERROR(M123*$D123,0)</f>
        <v>0</v>
      </c>
      <c r="AG123" s="18">
        <f t="shared" ref="AG123:AG186" si="62">IFERROR(N123*$D123,0)</f>
        <v>0</v>
      </c>
      <c r="AH123" s="18">
        <f t="shared" ref="AH123:AH186" si="63">IFERROR(O123*$D123,0)</f>
        <v>0</v>
      </c>
      <c r="AI123" s="18">
        <f t="shared" ref="AI123:AI186" si="64">IFERROR(P123*$D123,0)</f>
        <v>0</v>
      </c>
      <c r="AJ123" s="18">
        <f t="shared" ref="AJ123:AJ186" si="65">IFERROR(Q123*$D123,0)</f>
        <v>0</v>
      </c>
      <c r="AK123" s="18">
        <f t="shared" ref="AK123:AK186" si="66">IFERROR(R123*$D123,0)</f>
        <v>0</v>
      </c>
      <c r="AL123" s="18">
        <f t="shared" ref="AL123:AL186" si="67">IFERROR(S123*$D123,0)</f>
        <v>0</v>
      </c>
      <c r="AM123" s="18">
        <f t="shared" ref="AM123:AM186" si="68">IFERROR(T123*$D123,0)</f>
        <v>0</v>
      </c>
      <c r="AN123" s="18">
        <f t="shared" ref="AN123:AN186" si="69">IFERROR(U123*$D123,0)</f>
        <v>0</v>
      </c>
      <c r="AO123" s="18">
        <f t="shared" ref="AO123:AO186" si="70">IFERROR(V123*$D123,0)</f>
        <v>0</v>
      </c>
      <c r="AP123" s="18">
        <f t="shared" ref="AP123:AP186" si="71">IFERROR(W123*$D123,0)</f>
        <v>0</v>
      </c>
      <c r="AQ123" s="18">
        <f t="shared" ref="AQ123:AQ186" si="72">IFERROR(X123*$D123,0)</f>
        <v>0</v>
      </c>
    </row>
    <row r="124" spans="2:43" x14ac:dyDescent="0.25">
      <c r="B124" s="6"/>
      <c r="C124" s="29">
        <f>INDEX('správne obvody stĺpce'!A107:AL107,,MATCH('Hárok na vyplnenie'!$D$5,'správne obvody stĺpce'!$A$1:$AL$1,0))</f>
        <v>0</v>
      </c>
      <c r="D124" s="1" t="str">
        <f>IFERROR(VLOOKUP(C124,'municipality_správne obvody'!$B$1:$C$1050,2,FALSE),"")</f>
        <v/>
      </c>
      <c r="E124" s="29"/>
      <c r="F124" s="29"/>
      <c r="G124" s="29"/>
      <c r="H124" s="29"/>
      <c r="I124" s="29"/>
      <c r="J124" s="29"/>
      <c r="K124" s="69"/>
      <c r="L124" s="69"/>
      <c r="M124" s="29"/>
      <c r="N124" s="29"/>
      <c r="O124" s="29"/>
      <c r="P124" s="29"/>
      <c r="Q124" s="29"/>
      <c r="R124" s="29"/>
      <c r="S124" s="29"/>
      <c r="T124" s="29"/>
      <c r="U124" s="29"/>
      <c r="V124" s="29"/>
      <c r="W124" s="29"/>
      <c r="X124" s="29"/>
      <c r="Y124" s="18">
        <f t="shared" si="57"/>
        <v>0</v>
      </c>
      <c r="Z124" s="18">
        <f t="shared" si="57"/>
        <v>0</v>
      </c>
      <c r="AA124" s="18">
        <f t="shared" si="57"/>
        <v>0</v>
      </c>
      <c r="AB124" s="18">
        <f t="shared" si="57"/>
        <v>0</v>
      </c>
      <c r="AC124" s="18">
        <f t="shared" si="58"/>
        <v>0</v>
      </c>
      <c r="AD124" s="18">
        <f t="shared" si="59"/>
        <v>0</v>
      </c>
      <c r="AE124" s="18">
        <f t="shared" si="60"/>
        <v>0</v>
      </c>
      <c r="AF124" s="18">
        <f t="shared" si="61"/>
        <v>0</v>
      </c>
      <c r="AG124" s="18">
        <f t="shared" si="62"/>
        <v>0</v>
      </c>
      <c r="AH124" s="18">
        <f t="shared" si="63"/>
        <v>0</v>
      </c>
      <c r="AI124" s="18">
        <f t="shared" si="64"/>
        <v>0</v>
      </c>
      <c r="AJ124" s="18">
        <f t="shared" si="65"/>
        <v>0</v>
      </c>
      <c r="AK124" s="18">
        <f t="shared" si="66"/>
        <v>0</v>
      </c>
      <c r="AL124" s="18">
        <f t="shared" si="67"/>
        <v>0</v>
      </c>
      <c r="AM124" s="18">
        <f t="shared" si="68"/>
        <v>0</v>
      </c>
      <c r="AN124" s="18">
        <f t="shared" si="69"/>
        <v>0</v>
      </c>
      <c r="AO124" s="18">
        <f t="shared" si="70"/>
        <v>0</v>
      </c>
      <c r="AP124" s="18">
        <f t="shared" si="71"/>
        <v>0</v>
      </c>
      <c r="AQ124" s="18">
        <f t="shared" si="72"/>
        <v>0</v>
      </c>
    </row>
    <row r="125" spans="2:43" x14ac:dyDescent="0.25">
      <c r="B125" s="6"/>
      <c r="C125" s="29">
        <f>INDEX('správne obvody stĺpce'!A108:AL108,,MATCH('Hárok na vyplnenie'!$D$5,'správne obvody stĺpce'!$A$1:$AL$1,0))</f>
        <v>0</v>
      </c>
      <c r="D125" s="1" t="str">
        <f>IFERROR(VLOOKUP(C125,'municipality_správne obvody'!$B$1:$C$1050,2,FALSE),"")</f>
        <v/>
      </c>
      <c r="E125" s="29"/>
      <c r="F125" s="29"/>
      <c r="G125" s="29"/>
      <c r="H125" s="29"/>
      <c r="I125" s="29"/>
      <c r="J125" s="29"/>
      <c r="K125" s="69"/>
      <c r="L125" s="69"/>
      <c r="M125" s="29"/>
      <c r="N125" s="29"/>
      <c r="O125" s="29"/>
      <c r="P125" s="29"/>
      <c r="Q125" s="29"/>
      <c r="R125" s="29"/>
      <c r="S125" s="29"/>
      <c r="T125" s="29"/>
      <c r="U125" s="29"/>
      <c r="V125" s="29"/>
      <c r="W125" s="29"/>
      <c r="X125" s="29"/>
      <c r="Y125" s="18">
        <f t="shared" si="57"/>
        <v>0</v>
      </c>
      <c r="Z125" s="18">
        <f t="shared" si="57"/>
        <v>0</v>
      </c>
      <c r="AA125" s="18">
        <f t="shared" si="57"/>
        <v>0</v>
      </c>
      <c r="AB125" s="18">
        <f t="shared" si="57"/>
        <v>0</v>
      </c>
      <c r="AC125" s="18">
        <f t="shared" si="58"/>
        <v>0</v>
      </c>
      <c r="AD125" s="18">
        <f t="shared" si="59"/>
        <v>0</v>
      </c>
      <c r="AE125" s="18">
        <f t="shared" si="60"/>
        <v>0</v>
      </c>
      <c r="AF125" s="18">
        <f t="shared" si="61"/>
        <v>0</v>
      </c>
      <c r="AG125" s="18">
        <f t="shared" si="62"/>
        <v>0</v>
      </c>
      <c r="AH125" s="18">
        <f t="shared" si="63"/>
        <v>0</v>
      </c>
      <c r="AI125" s="18">
        <f t="shared" si="64"/>
        <v>0</v>
      </c>
      <c r="AJ125" s="18">
        <f t="shared" si="65"/>
        <v>0</v>
      </c>
      <c r="AK125" s="18">
        <f t="shared" si="66"/>
        <v>0</v>
      </c>
      <c r="AL125" s="18">
        <f t="shared" si="67"/>
        <v>0</v>
      </c>
      <c r="AM125" s="18">
        <f t="shared" si="68"/>
        <v>0</v>
      </c>
      <c r="AN125" s="18">
        <f t="shared" si="69"/>
        <v>0</v>
      </c>
      <c r="AO125" s="18">
        <f t="shared" si="70"/>
        <v>0</v>
      </c>
      <c r="AP125" s="18">
        <f t="shared" si="71"/>
        <v>0</v>
      </c>
      <c r="AQ125" s="18">
        <f t="shared" si="72"/>
        <v>0</v>
      </c>
    </row>
    <row r="126" spans="2:43" x14ac:dyDescent="0.25">
      <c r="B126" s="6"/>
      <c r="C126" s="29">
        <f>INDEX('správne obvody stĺpce'!A109:AL109,,MATCH('Hárok na vyplnenie'!$D$5,'správne obvody stĺpce'!$A$1:$AL$1,0))</f>
        <v>0</v>
      </c>
      <c r="D126" s="1" t="str">
        <f>IFERROR(VLOOKUP(C126,'municipality_správne obvody'!$B$1:$C$1050,2,FALSE),"")</f>
        <v/>
      </c>
      <c r="E126" s="29"/>
      <c r="F126" s="29"/>
      <c r="G126" s="29"/>
      <c r="H126" s="29"/>
      <c r="I126" s="29"/>
      <c r="J126" s="29"/>
      <c r="K126" s="69"/>
      <c r="L126" s="69"/>
      <c r="M126" s="29"/>
      <c r="N126" s="29"/>
      <c r="O126" s="29"/>
      <c r="P126" s="29"/>
      <c r="Q126" s="29"/>
      <c r="R126" s="29"/>
      <c r="S126" s="29"/>
      <c r="T126" s="29"/>
      <c r="U126" s="29"/>
      <c r="V126" s="29"/>
      <c r="W126" s="29"/>
      <c r="X126" s="29"/>
      <c r="Y126" s="18">
        <f t="shared" si="57"/>
        <v>0</v>
      </c>
      <c r="Z126" s="18">
        <f t="shared" si="57"/>
        <v>0</v>
      </c>
      <c r="AA126" s="18">
        <f t="shared" si="57"/>
        <v>0</v>
      </c>
      <c r="AB126" s="18">
        <f t="shared" si="57"/>
        <v>0</v>
      </c>
      <c r="AC126" s="18">
        <f t="shared" si="58"/>
        <v>0</v>
      </c>
      <c r="AD126" s="18">
        <f t="shared" si="59"/>
        <v>0</v>
      </c>
      <c r="AE126" s="18">
        <f t="shared" si="60"/>
        <v>0</v>
      </c>
      <c r="AF126" s="18">
        <f t="shared" si="61"/>
        <v>0</v>
      </c>
      <c r="AG126" s="18">
        <f t="shared" si="62"/>
        <v>0</v>
      </c>
      <c r="AH126" s="18">
        <f t="shared" si="63"/>
        <v>0</v>
      </c>
      <c r="AI126" s="18">
        <f t="shared" si="64"/>
        <v>0</v>
      </c>
      <c r="AJ126" s="18">
        <f t="shared" si="65"/>
        <v>0</v>
      </c>
      <c r="AK126" s="18">
        <f t="shared" si="66"/>
        <v>0</v>
      </c>
      <c r="AL126" s="18">
        <f t="shared" si="67"/>
        <v>0</v>
      </c>
      <c r="AM126" s="18">
        <f t="shared" si="68"/>
        <v>0</v>
      </c>
      <c r="AN126" s="18">
        <f t="shared" si="69"/>
        <v>0</v>
      </c>
      <c r="AO126" s="18">
        <f t="shared" si="70"/>
        <v>0</v>
      </c>
      <c r="AP126" s="18">
        <f t="shared" si="71"/>
        <v>0</v>
      </c>
      <c r="AQ126" s="18">
        <f t="shared" si="72"/>
        <v>0</v>
      </c>
    </row>
    <row r="127" spans="2:43" x14ac:dyDescent="0.25">
      <c r="B127" s="6"/>
      <c r="C127" s="29">
        <f>INDEX('správne obvody stĺpce'!A110:AL110,,MATCH('Hárok na vyplnenie'!$D$5,'správne obvody stĺpce'!$A$1:$AL$1,0))</f>
        <v>0</v>
      </c>
      <c r="D127" s="1" t="str">
        <f>IFERROR(VLOOKUP(C127,'municipality_správne obvody'!$B$1:$C$1050,2,FALSE),"")</f>
        <v/>
      </c>
      <c r="E127" s="29"/>
      <c r="F127" s="29"/>
      <c r="G127" s="29"/>
      <c r="H127" s="29"/>
      <c r="I127" s="29"/>
      <c r="J127" s="29"/>
      <c r="K127" s="69"/>
      <c r="L127" s="69"/>
      <c r="M127" s="29"/>
      <c r="N127" s="29"/>
      <c r="O127" s="29"/>
      <c r="P127" s="29"/>
      <c r="Q127" s="29"/>
      <c r="R127" s="29"/>
      <c r="S127" s="29"/>
      <c r="T127" s="29"/>
      <c r="U127" s="29"/>
      <c r="V127" s="29"/>
      <c r="W127" s="29"/>
      <c r="X127" s="29"/>
      <c r="Y127" s="18">
        <f t="shared" si="57"/>
        <v>0</v>
      </c>
      <c r="Z127" s="18">
        <f t="shared" si="57"/>
        <v>0</v>
      </c>
      <c r="AA127" s="18">
        <f t="shared" si="57"/>
        <v>0</v>
      </c>
      <c r="AB127" s="18">
        <f t="shared" si="57"/>
        <v>0</v>
      </c>
      <c r="AC127" s="18">
        <f t="shared" si="58"/>
        <v>0</v>
      </c>
      <c r="AD127" s="18">
        <f t="shared" si="59"/>
        <v>0</v>
      </c>
      <c r="AE127" s="18">
        <f t="shared" si="60"/>
        <v>0</v>
      </c>
      <c r="AF127" s="18">
        <f t="shared" si="61"/>
        <v>0</v>
      </c>
      <c r="AG127" s="18">
        <f t="shared" si="62"/>
        <v>0</v>
      </c>
      <c r="AH127" s="18">
        <f t="shared" si="63"/>
        <v>0</v>
      </c>
      <c r="AI127" s="18">
        <f t="shared" si="64"/>
        <v>0</v>
      </c>
      <c r="AJ127" s="18">
        <f t="shared" si="65"/>
        <v>0</v>
      </c>
      <c r="AK127" s="18">
        <f t="shared" si="66"/>
        <v>0</v>
      </c>
      <c r="AL127" s="18">
        <f t="shared" si="67"/>
        <v>0</v>
      </c>
      <c r="AM127" s="18">
        <f t="shared" si="68"/>
        <v>0</v>
      </c>
      <c r="AN127" s="18">
        <f t="shared" si="69"/>
        <v>0</v>
      </c>
      <c r="AO127" s="18">
        <f t="shared" si="70"/>
        <v>0</v>
      </c>
      <c r="AP127" s="18">
        <f t="shared" si="71"/>
        <v>0</v>
      </c>
      <c r="AQ127" s="18">
        <f t="shared" si="72"/>
        <v>0</v>
      </c>
    </row>
    <row r="128" spans="2:43" x14ac:dyDescent="0.25">
      <c r="B128" s="6"/>
      <c r="C128" s="29">
        <f>INDEX('správne obvody stĺpce'!A111:AL111,,MATCH('Hárok na vyplnenie'!$D$5,'správne obvody stĺpce'!$A$1:$AL$1,0))</f>
        <v>0</v>
      </c>
      <c r="D128" s="1" t="str">
        <f>IFERROR(VLOOKUP(C128,'municipality_správne obvody'!$B$1:$C$1050,2,FALSE),"")</f>
        <v/>
      </c>
      <c r="E128" s="29"/>
      <c r="F128" s="29"/>
      <c r="G128" s="29"/>
      <c r="H128" s="29"/>
      <c r="I128" s="29"/>
      <c r="J128" s="29"/>
      <c r="K128" s="69"/>
      <c r="L128" s="69"/>
      <c r="M128" s="29"/>
      <c r="N128" s="29"/>
      <c r="O128" s="29"/>
      <c r="P128" s="29"/>
      <c r="Q128" s="29"/>
      <c r="R128" s="29"/>
      <c r="S128" s="29"/>
      <c r="T128" s="29"/>
      <c r="U128" s="29"/>
      <c r="V128" s="29"/>
      <c r="W128" s="29"/>
      <c r="X128" s="29"/>
      <c r="Y128" s="18">
        <f t="shared" si="57"/>
        <v>0</v>
      </c>
      <c r="Z128" s="18">
        <f t="shared" si="57"/>
        <v>0</v>
      </c>
      <c r="AA128" s="18">
        <f t="shared" si="57"/>
        <v>0</v>
      </c>
      <c r="AB128" s="18">
        <f t="shared" si="57"/>
        <v>0</v>
      </c>
      <c r="AC128" s="18">
        <f t="shared" si="58"/>
        <v>0</v>
      </c>
      <c r="AD128" s="18">
        <f t="shared" si="59"/>
        <v>0</v>
      </c>
      <c r="AE128" s="18">
        <f t="shared" si="60"/>
        <v>0</v>
      </c>
      <c r="AF128" s="18">
        <f t="shared" si="61"/>
        <v>0</v>
      </c>
      <c r="AG128" s="18">
        <f t="shared" si="62"/>
        <v>0</v>
      </c>
      <c r="AH128" s="18">
        <f t="shared" si="63"/>
        <v>0</v>
      </c>
      <c r="AI128" s="18">
        <f t="shared" si="64"/>
        <v>0</v>
      </c>
      <c r="AJ128" s="18">
        <f t="shared" si="65"/>
        <v>0</v>
      </c>
      <c r="AK128" s="18">
        <f t="shared" si="66"/>
        <v>0</v>
      </c>
      <c r="AL128" s="18">
        <f t="shared" si="67"/>
        <v>0</v>
      </c>
      <c r="AM128" s="18">
        <f t="shared" si="68"/>
        <v>0</v>
      </c>
      <c r="AN128" s="18">
        <f t="shared" si="69"/>
        <v>0</v>
      </c>
      <c r="AO128" s="18">
        <f t="shared" si="70"/>
        <v>0</v>
      </c>
      <c r="AP128" s="18">
        <f t="shared" si="71"/>
        <v>0</v>
      </c>
      <c r="AQ128" s="18">
        <f t="shared" si="72"/>
        <v>0</v>
      </c>
    </row>
    <row r="129" spans="2:43" x14ac:dyDescent="0.25">
      <c r="B129" s="6"/>
      <c r="C129" s="29">
        <f>INDEX('správne obvody stĺpce'!A112:AL112,,MATCH('Hárok na vyplnenie'!$D$5,'správne obvody stĺpce'!$A$1:$AL$1,0))</f>
        <v>0</v>
      </c>
      <c r="D129" s="1" t="str">
        <f>IFERROR(VLOOKUP(C129,'municipality_správne obvody'!$B$1:$C$1050,2,FALSE),"")</f>
        <v/>
      </c>
      <c r="E129" s="29"/>
      <c r="F129" s="29"/>
      <c r="G129" s="29"/>
      <c r="H129" s="29"/>
      <c r="I129" s="29"/>
      <c r="J129" s="29"/>
      <c r="K129" s="69"/>
      <c r="L129" s="69"/>
      <c r="M129" s="29"/>
      <c r="N129" s="29"/>
      <c r="O129" s="29"/>
      <c r="P129" s="29"/>
      <c r="Q129" s="29"/>
      <c r="R129" s="29"/>
      <c r="S129" s="29"/>
      <c r="T129" s="29"/>
      <c r="U129" s="29"/>
      <c r="V129" s="29"/>
      <c r="W129" s="29"/>
      <c r="X129" s="29"/>
      <c r="Y129" s="18">
        <f t="shared" si="57"/>
        <v>0</v>
      </c>
      <c r="Z129" s="18">
        <f t="shared" si="57"/>
        <v>0</v>
      </c>
      <c r="AA129" s="18">
        <f t="shared" si="57"/>
        <v>0</v>
      </c>
      <c r="AB129" s="18">
        <f t="shared" si="57"/>
        <v>0</v>
      </c>
      <c r="AC129" s="18">
        <f t="shared" si="58"/>
        <v>0</v>
      </c>
      <c r="AD129" s="18">
        <f t="shared" si="59"/>
        <v>0</v>
      </c>
      <c r="AE129" s="18">
        <f t="shared" si="60"/>
        <v>0</v>
      </c>
      <c r="AF129" s="18">
        <f t="shared" si="61"/>
        <v>0</v>
      </c>
      <c r="AG129" s="18">
        <f t="shared" si="62"/>
        <v>0</v>
      </c>
      <c r="AH129" s="18">
        <f t="shared" si="63"/>
        <v>0</v>
      </c>
      <c r="AI129" s="18">
        <f t="shared" si="64"/>
        <v>0</v>
      </c>
      <c r="AJ129" s="18">
        <f t="shared" si="65"/>
        <v>0</v>
      </c>
      <c r="AK129" s="18">
        <f t="shared" si="66"/>
        <v>0</v>
      </c>
      <c r="AL129" s="18">
        <f t="shared" si="67"/>
        <v>0</v>
      </c>
      <c r="AM129" s="18">
        <f t="shared" si="68"/>
        <v>0</v>
      </c>
      <c r="AN129" s="18">
        <f t="shared" si="69"/>
        <v>0</v>
      </c>
      <c r="AO129" s="18">
        <f t="shared" si="70"/>
        <v>0</v>
      </c>
      <c r="AP129" s="18">
        <f t="shared" si="71"/>
        <v>0</v>
      </c>
      <c r="AQ129" s="18">
        <f t="shared" si="72"/>
        <v>0</v>
      </c>
    </row>
    <row r="130" spans="2:43" x14ac:dyDescent="0.25">
      <c r="B130" s="6"/>
      <c r="C130" s="29">
        <f>INDEX('správne obvody stĺpce'!A113:AL113,,MATCH('Hárok na vyplnenie'!$D$5,'správne obvody stĺpce'!$A$1:$AL$1,0))</f>
        <v>0</v>
      </c>
      <c r="D130" s="1" t="str">
        <f>IFERROR(VLOOKUP(C130,'municipality_správne obvody'!$B$1:$C$1050,2,FALSE),"")</f>
        <v/>
      </c>
      <c r="E130" s="29"/>
      <c r="F130" s="29"/>
      <c r="G130" s="29"/>
      <c r="H130" s="29"/>
      <c r="I130" s="29"/>
      <c r="J130" s="29"/>
      <c r="K130" s="69"/>
      <c r="L130" s="69"/>
      <c r="M130" s="29"/>
      <c r="N130" s="29"/>
      <c r="O130" s="29"/>
      <c r="P130" s="29"/>
      <c r="Q130" s="29"/>
      <c r="R130" s="29"/>
      <c r="S130" s="29"/>
      <c r="T130" s="29"/>
      <c r="U130" s="29"/>
      <c r="V130" s="29"/>
      <c r="W130" s="29"/>
      <c r="X130" s="29"/>
      <c r="Y130" s="18">
        <f t="shared" si="57"/>
        <v>0</v>
      </c>
      <c r="Z130" s="18">
        <f t="shared" si="57"/>
        <v>0</v>
      </c>
      <c r="AA130" s="18">
        <f t="shared" si="57"/>
        <v>0</v>
      </c>
      <c r="AB130" s="18">
        <f t="shared" si="57"/>
        <v>0</v>
      </c>
      <c r="AC130" s="18">
        <f t="shared" si="58"/>
        <v>0</v>
      </c>
      <c r="AD130" s="18">
        <f t="shared" si="59"/>
        <v>0</v>
      </c>
      <c r="AE130" s="18">
        <f t="shared" si="60"/>
        <v>0</v>
      </c>
      <c r="AF130" s="18">
        <f t="shared" si="61"/>
        <v>0</v>
      </c>
      <c r="AG130" s="18">
        <f t="shared" si="62"/>
        <v>0</v>
      </c>
      <c r="AH130" s="18">
        <f t="shared" si="63"/>
        <v>0</v>
      </c>
      <c r="AI130" s="18">
        <f t="shared" si="64"/>
        <v>0</v>
      </c>
      <c r="AJ130" s="18">
        <f t="shared" si="65"/>
        <v>0</v>
      </c>
      <c r="AK130" s="18">
        <f t="shared" si="66"/>
        <v>0</v>
      </c>
      <c r="AL130" s="18">
        <f t="shared" si="67"/>
        <v>0</v>
      </c>
      <c r="AM130" s="18">
        <f t="shared" si="68"/>
        <v>0</v>
      </c>
      <c r="AN130" s="18">
        <f t="shared" si="69"/>
        <v>0</v>
      </c>
      <c r="AO130" s="18">
        <f t="shared" si="70"/>
        <v>0</v>
      </c>
      <c r="AP130" s="18">
        <f t="shared" si="71"/>
        <v>0</v>
      </c>
      <c r="AQ130" s="18">
        <f t="shared" si="72"/>
        <v>0</v>
      </c>
    </row>
    <row r="131" spans="2:43" x14ac:dyDescent="0.25">
      <c r="B131" s="6"/>
      <c r="C131" s="29">
        <f>INDEX('správne obvody stĺpce'!A114:AL114,,MATCH('Hárok na vyplnenie'!$D$5,'správne obvody stĺpce'!$A$1:$AL$1,0))</f>
        <v>0</v>
      </c>
      <c r="D131" s="1" t="str">
        <f>IFERROR(VLOOKUP(C131,'municipality_správne obvody'!$B$1:$C$1050,2,FALSE),"")</f>
        <v/>
      </c>
      <c r="E131" s="29"/>
      <c r="F131" s="29"/>
      <c r="G131" s="29"/>
      <c r="H131" s="29"/>
      <c r="I131" s="29"/>
      <c r="J131" s="29"/>
      <c r="K131" s="69"/>
      <c r="L131" s="69"/>
      <c r="M131" s="29"/>
      <c r="N131" s="29"/>
      <c r="O131" s="29"/>
      <c r="P131" s="29"/>
      <c r="Q131" s="29"/>
      <c r="R131" s="29"/>
      <c r="S131" s="29"/>
      <c r="T131" s="29"/>
      <c r="U131" s="29"/>
      <c r="V131" s="29"/>
      <c r="W131" s="29"/>
      <c r="X131" s="29"/>
      <c r="Y131" s="18">
        <f t="shared" si="57"/>
        <v>0</v>
      </c>
      <c r="Z131" s="18">
        <f t="shared" si="57"/>
        <v>0</v>
      </c>
      <c r="AA131" s="18">
        <f t="shared" si="57"/>
        <v>0</v>
      </c>
      <c r="AB131" s="18">
        <f t="shared" si="57"/>
        <v>0</v>
      </c>
      <c r="AC131" s="18">
        <f t="shared" si="58"/>
        <v>0</v>
      </c>
      <c r="AD131" s="18">
        <f t="shared" si="59"/>
        <v>0</v>
      </c>
      <c r="AE131" s="18">
        <f t="shared" si="60"/>
        <v>0</v>
      </c>
      <c r="AF131" s="18">
        <f t="shared" si="61"/>
        <v>0</v>
      </c>
      <c r="AG131" s="18">
        <f t="shared" si="62"/>
        <v>0</v>
      </c>
      <c r="AH131" s="18">
        <f t="shared" si="63"/>
        <v>0</v>
      </c>
      <c r="AI131" s="18">
        <f t="shared" si="64"/>
        <v>0</v>
      </c>
      <c r="AJ131" s="18">
        <f t="shared" si="65"/>
        <v>0</v>
      </c>
      <c r="AK131" s="18">
        <f t="shared" si="66"/>
        <v>0</v>
      </c>
      <c r="AL131" s="18">
        <f t="shared" si="67"/>
        <v>0</v>
      </c>
      <c r="AM131" s="18">
        <f t="shared" si="68"/>
        <v>0</v>
      </c>
      <c r="AN131" s="18">
        <f t="shared" si="69"/>
        <v>0</v>
      </c>
      <c r="AO131" s="18">
        <f t="shared" si="70"/>
        <v>0</v>
      </c>
      <c r="AP131" s="18">
        <f t="shared" si="71"/>
        <v>0</v>
      </c>
      <c r="AQ131" s="18">
        <f t="shared" si="72"/>
        <v>0</v>
      </c>
    </row>
    <row r="132" spans="2:43" x14ac:dyDescent="0.25">
      <c r="B132" s="6"/>
      <c r="C132" s="29">
        <f>INDEX('správne obvody stĺpce'!A115:AL115,,MATCH('Hárok na vyplnenie'!$D$5,'správne obvody stĺpce'!$A$1:$AL$1,0))</f>
        <v>0</v>
      </c>
      <c r="D132" s="1" t="str">
        <f>IFERROR(VLOOKUP(C132,'municipality_správne obvody'!$B$1:$C$1050,2,FALSE),"")</f>
        <v/>
      </c>
      <c r="E132" s="29"/>
      <c r="F132" s="29"/>
      <c r="G132" s="29"/>
      <c r="H132" s="29"/>
      <c r="I132" s="29"/>
      <c r="J132" s="29"/>
      <c r="K132" s="69"/>
      <c r="L132" s="69"/>
      <c r="M132" s="29"/>
      <c r="N132" s="29"/>
      <c r="O132" s="29"/>
      <c r="P132" s="29"/>
      <c r="Q132" s="29"/>
      <c r="R132" s="29"/>
      <c r="S132" s="29"/>
      <c r="T132" s="29"/>
      <c r="U132" s="29"/>
      <c r="V132" s="29"/>
      <c r="W132" s="29"/>
      <c r="X132" s="29"/>
      <c r="Y132" s="18">
        <f t="shared" si="57"/>
        <v>0</v>
      </c>
      <c r="Z132" s="18">
        <f t="shared" si="57"/>
        <v>0</v>
      </c>
      <c r="AA132" s="18">
        <f t="shared" si="57"/>
        <v>0</v>
      </c>
      <c r="AB132" s="18">
        <f t="shared" si="57"/>
        <v>0</v>
      </c>
      <c r="AC132" s="18">
        <f t="shared" si="58"/>
        <v>0</v>
      </c>
      <c r="AD132" s="18">
        <f t="shared" si="59"/>
        <v>0</v>
      </c>
      <c r="AE132" s="18">
        <f t="shared" si="60"/>
        <v>0</v>
      </c>
      <c r="AF132" s="18">
        <f t="shared" si="61"/>
        <v>0</v>
      </c>
      <c r="AG132" s="18">
        <f t="shared" si="62"/>
        <v>0</v>
      </c>
      <c r="AH132" s="18">
        <f t="shared" si="63"/>
        <v>0</v>
      </c>
      <c r="AI132" s="18">
        <f t="shared" si="64"/>
        <v>0</v>
      </c>
      <c r="AJ132" s="18">
        <f t="shared" si="65"/>
        <v>0</v>
      </c>
      <c r="AK132" s="18">
        <f t="shared" si="66"/>
        <v>0</v>
      </c>
      <c r="AL132" s="18">
        <f t="shared" si="67"/>
        <v>0</v>
      </c>
      <c r="AM132" s="18">
        <f t="shared" si="68"/>
        <v>0</v>
      </c>
      <c r="AN132" s="18">
        <f t="shared" si="69"/>
        <v>0</v>
      </c>
      <c r="AO132" s="18">
        <f t="shared" si="70"/>
        <v>0</v>
      </c>
      <c r="AP132" s="18">
        <f t="shared" si="71"/>
        <v>0</v>
      </c>
      <c r="AQ132" s="18">
        <f t="shared" si="72"/>
        <v>0</v>
      </c>
    </row>
    <row r="133" spans="2:43" x14ac:dyDescent="0.25">
      <c r="B133" s="6"/>
      <c r="C133" s="29">
        <f>INDEX('správne obvody stĺpce'!A116:AL116,,MATCH('Hárok na vyplnenie'!$D$5,'správne obvody stĺpce'!$A$1:$AL$1,0))</f>
        <v>0</v>
      </c>
      <c r="D133" s="1" t="str">
        <f>IFERROR(VLOOKUP(C133,'municipality_správne obvody'!$B$1:$C$1050,2,FALSE),"")</f>
        <v/>
      </c>
      <c r="E133" s="29"/>
      <c r="F133" s="29"/>
      <c r="G133" s="29"/>
      <c r="H133" s="29"/>
      <c r="I133" s="29"/>
      <c r="J133" s="29"/>
      <c r="K133" s="69"/>
      <c r="L133" s="69"/>
      <c r="M133" s="29"/>
      <c r="N133" s="29"/>
      <c r="O133" s="29"/>
      <c r="P133" s="29"/>
      <c r="Q133" s="29"/>
      <c r="R133" s="29"/>
      <c r="S133" s="29"/>
      <c r="T133" s="29"/>
      <c r="U133" s="29"/>
      <c r="V133" s="29"/>
      <c r="W133" s="29"/>
      <c r="X133" s="29"/>
      <c r="Y133" s="18">
        <f t="shared" si="57"/>
        <v>0</v>
      </c>
      <c r="Z133" s="18">
        <f t="shared" si="57"/>
        <v>0</v>
      </c>
      <c r="AA133" s="18">
        <f t="shared" si="57"/>
        <v>0</v>
      </c>
      <c r="AB133" s="18">
        <f t="shared" si="57"/>
        <v>0</v>
      </c>
      <c r="AC133" s="18">
        <f t="shared" si="58"/>
        <v>0</v>
      </c>
      <c r="AD133" s="18">
        <f t="shared" si="59"/>
        <v>0</v>
      </c>
      <c r="AE133" s="18">
        <f t="shared" si="60"/>
        <v>0</v>
      </c>
      <c r="AF133" s="18">
        <f t="shared" si="61"/>
        <v>0</v>
      </c>
      <c r="AG133" s="18">
        <f t="shared" si="62"/>
        <v>0</v>
      </c>
      <c r="AH133" s="18">
        <f t="shared" si="63"/>
        <v>0</v>
      </c>
      <c r="AI133" s="18">
        <f t="shared" si="64"/>
        <v>0</v>
      </c>
      <c r="AJ133" s="18">
        <f t="shared" si="65"/>
        <v>0</v>
      </c>
      <c r="AK133" s="18">
        <f t="shared" si="66"/>
        <v>0</v>
      </c>
      <c r="AL133" s="18">
        <f t="shared" si="67"/>
        <v>0</v>
      </c>
      <c r="AM133" s="18">
        <f t="shared" si="68"/>
        <v>0</v>
      </c>
      <c r="AN133" s="18">
        <f t="shared" si="69"/>
        <v>0</v>
      </c>
      <c r="AO133" s="18">
        <f t="shared" si="70"/>
        <v>0</v>
      </c>
      <c r="AP133" s="18">
        <f t="shared" si="71"/>
        <v>0</v>
      </c>
      <c r="AQ133" s="18">
        <f t="shared" si="72"/>
        <v>0</v>
      </c>
    </row>
    <row r="134" spans="2:43" x14ac:dyDescent="0.25">
      <c r="B134" s="6"/>
      <c r="C134" s="29">
        <f>INDEX('správne obvody stĺpce'!A117:AL117,,MATCH('Hárok na vyplnenie'!$D$5,'správne obvody stĺpce'!$A$1:$AL$1,0))</f>
        <v>0</v>
      </c>
      <c r="D134" s="1" t="str">
        <f>IFERROR(VLOOKUP(C134,'municipality_správne obvody'!$B$1:$C$1050,2,FALSE),"")</f>
        <v/>
      </c>
      <c r="E134" s="29"/>
      <c r="F134" s="29"/>
      <c r="G134" s="29"/>
      <c r="H134" s="29"/>
      <c r="I134" s="29"/>
      <c r="J134" s="29"/>
      <c r="K134" s="69"/>
      <c r="L134" s="69"/>
      <c r="M134" s="29"/>
      <c r="N134" s="29"/>
      <c r="O134" s="29"/>
      <c r="P134" s="29"/>
      <c r="Q134" s="29"/>
      <c r="R134" s="29"/>
      <c r="S134" s="29"/>
      <c r="T134" s="29"/>
      <c r="U134" s="29"/>
      <c r="V134" s="29"/>
      <c r="W134" s="29"/>
      <c r="X134" s="29"/>
      <c r="Y134" s="18">
        <f t="shared" si="57"/>
        <v>0</v>
      </c>
      <c r="Z134" s="18">
        <f t="shared" si="57"/>
        <v>0</v>
      </c>
      <c r="AA134" s="18">
        <f t="shared" si="57"/>
        <v>0</v>
      </c>
      <c r="AB134" s="18">
        <f t="shared" si="57"/>
        <v>0</v>
      </c>
      <c r="AC134" s="18">
        <f t="shared" si="58"/>
        <v>0</v>
      </c>
      <c r="AD134" s="18">
        <f t="shared" si="59"/>
        <v>0</v>
      </c>
      <c r="AE134" s="18">
        <f t="shared" si="60"/>
        <v>0</v>
      </c>
      <c r="AF134" s="18">
        <f t="shared" si="61"/>
        <v>0</v>
      </c>
      <c r="AG134" s="18">
        <f t="shared" si="62"/>
        <v>0</v>
      </c>
      <c r="AH134" s="18">
        <f t="shared" si="63"/>
        <v>0</v>
      </c>
      <c r="AI134" s="18">
        <f t="shared" si="64"/>
        <v>0</v>
      </c>
      <c r="AJ134" s="18">
        <f t="shared" si="65"/>
        <v>0</v>
      </c>
      <c r="AK134" s="18">
        <f t="shared" si="66"/>
        <v>0</v>
      </c>
      <c r="AL134" s="18">
        <f t="shared" si="67"/>
        <v>0</v>
      </c>
      <c r="AM134" s="18">
        <f t="shared" si="68"/>
        <v>0</v>
      </c>
      <c r="AN134" s="18">
        <f t="shared" si="69"/>
        <v>0</v>
      </c>
      <c r="AO134" s="18">
        <f t="shared" si="70"/>
        <v>0</v>
      </c>
      <c r="AP134" s="18">
        <f t="shared" si="71"/>
        <v>0</v>
      </c>
      <c r="AQ134" s="18">
        <f t="shared" si="72"/>
        <v>0</v>
      </c>
    </row>
    <row r="135" spans="2:43" x14ac:dyDescent="0.25">
      <c r="B135" s="6"/>
      <c r="C135" s="29">
        <f>INDEX('správne obvody stĺpce'!A118:AL118,,MATCH('Hárok na vyplnenie'!$D$5,'správne obvody stĺpce'!$A$1:$AL$1,0))</f>
        <v>0</v>
      </c>
      <c r="D135" s="1" t="str">
        <f>IFERROR(VLOOKUP(C135,'municipality_správne obvody'!$B$1:$C$1050,2,FALSE),"")</f>
        <v/>
      </c>
      <c r="E135" s="29"/>
      <c r="F135" s="29"/>
      <c r="G135" s="29"/>
      <c r="H135" s="29"/>
      <c r="I135" s="29"/>
      <c r="J135" s="29"/>
      <c r="K135" s="69"/>
      <c r="L135" s="69"/>
      <c r="M135" s="29"/>
      <c r="N135" s="29"/>
      <c r="O135" s="29"/>
      <c r="P135" s="29"/>
      <c r="Q135" s="29"/>
      <c r="R135" s="29"/>
      <c r="S135" s="29"/>
      <c r="T135" s="29"/>
      <c r="U135" s="29"/>
      <c r="V135" s="29"/>
      <c r="W135" s="29"/>
      <c r="X135" s="29"/>
      <c r="Y135" s="18">
        <f t="shared" si="57"/>
        <v>0</v>
      </c>
      <c r="Z135" s="18">
        <f t="shared" si="57"/>
        <v>0</v>
      </c>
      <c r="AA135" s="18">
        <f t="shared" si="57"/>
        <v>0</v>
      </c>
      <c r="AB135" s="18">
        <f t="shared" si="57"/>
        <v>0</v>
      </c>
      <c r="AC135" s="18">
        <f t="shared" si="58"/>
        <v>0</v>
      </c>
      <c r="AD135" s="18">
        <f t="shared" si="59"/>
        <v>0</v>
      </c>
      <c r="AE135" s="18">
        <f t="shared" si="60"/>
        <v>0</v>
      </c>
      <c r="AF135" s="18">
        <f t="shared" si="61"/>
        <v>0</v>
      </c>
      <c r="AG135" s="18">
        <f t="shared" si="62"/>
        <v>0</v>
      </c>
      <c r="AH135" s="18">
        <f t="shared" si="63"/>
        <v>0</v>
      </c>
      <c r="AI135" s="18">
        <f t="shared" si="64"/>
        <v>0</v>
      </c>
      <c r="AJ135" s="18">
        <f t="shared" si="65"/>
        <v>0</v>
      </c>
      <c r="AK135" s="18">
        <f t="shared" si="66"/>
        <v>0</v>
      </c>
      <c r="AL135" s="18">
        <f t="shared" si="67"/>
        <v>0</v>
      </c>
      <c r="AM135" s="18">
        <f t="shared" si="68"/>
        <v>0</v>
      </c>
      <c r="AN135" s="18">
        <f t="shared" si="69"/>
        <v>0</v>
      </c>
      <c r="AO135" s="18">
        <f t="shared" si="70"/>
        <v>0</v>
      </c>
      <c r="AP135" s="18">
        <f t="shared" si="71"/>
        <v>0</v>
      </c>
      <c r="AQ135" s="18">
        <f t="shared" si="72"/>
        <v>0</v>
      </c>
    </row>
    <row r="136" spans="2:43" x14ac:dyDescent="0.25">
      <c r="B136" s="6"/>
      <c r="C136" s="29">
        <f>INDEX('správne obvody stĺpce'!A119:AL119,,MATCH('Hárok na vyplnenie'!$D$5,'správne obvody stĺpce'!$A$1:$AL$1,0))</f>
        <v>0</v>
      </c>
      <c r="D136" s="1" t="str">
        <f>IFERROR(VLOOKUP(C136,'municipality_správne obvody'!$B$1:$C$1050,2,FALSE),"")</f>
        <v/>
      </c>
      <c r="E136" s="29"/>
      <c r="F136" s="29"/>
      <c r="G136" s="29"/>
      <c r="H136" s="29"/>
      <c r="I136" s="29"/>
      <c r="J136" s="29"/>
      <c r="K136" s="69"/>
      <c r="L136" s="69"/>
      <c r="M136" s="29"/>
      <c r="N136" s="29"/>
      <c r="O136" s="29"/>
      <c r="P136" s="29"/>
      <c r="Q136" s="29"/>
      <c r="R136" s="29"/>
      <c r="S136" s="29"/>
      <c r="T136" s="29"/>
      <c r="U136" s="29"/>
      <c r="V136" s="29"/>
      <c r="W136" s="29"/>
      <c r="X136" s="29"/>
      <c r="Y136" s="18">
        <f t="shared" si="57"/>
        <v>0</v>
      </c>
      <c r="Z136" s="18">
        <f t="shared" si="57"/>
        <v>0</v>
      </c>
      <c r="AA136" s="18">
        <f t="shared" si="57"/>
        <v>0</v>
      </c>
      <c r="AB136" s="18">
        <f t="shared" si="57"/>
        <v>0</v>
      </c>
      <c r="AC136" s="18">
        <f t="shared" si="58"/>
        <v>0</v>
      </c>
      <c r="AD136" s="18">
        <f t="shared" si="59"/>
        <v>0</v>
      </c>
      <c r="AE136" s="18">
        <f t="shared" si="60"/>
        <v>0</v>
      </c>
      <c r="AF136" s="18">
        <f t="shared" si="61"/>
        <v>0</v>
      </c>
      <c r="AG136" s="18">
        <f t="shared" si="62"/>
        <v>0</v>
      </c>
      <c r="AH136" s="18">
        <f t="shared" si="63"/>
        <v>0</v>
      </c>
      <c r="AI136" s="18">
        <f t="shared" si="64"/>
        <v>0</v>
      </c>
      <c r="AJ136" s="18">
        <f t="shared" si="65"/>
        <v>0</v>
      </c>
      <c r="AK136" s="18">
        <f t="shared" si="66"/>
        <v>0</v>
      </c>
      <c r="AL136" s="18">
        <f t="shared" si="67"/>
        <v>0</v>
      </c>
      <c r="AM136" s="18">
        <f t="shared" si="68"/>
        <v>0</v>
      </c>
      <c r="AN136" s="18">
        <f t="shared" si="69"/>
        <v>0</v>
      </c>
      <c r="AO136" s="18">
        <f t="shared" si="70"/>
        <v>0</v>
      </c>
      <c r="AP136" s="18">
        <f t="shared" si="71"/>
        <v>0</v>
      </c>
      <c r="AQ136" s="18">
        <f t="shared" si="72"/>
        <v>0</v>
      </c>
    </row>
    <row r="137" spans="2:43" x14ac:dyDescent="0.25">
      <c r="B137" s="6"/>
      <c r="C137" s="29">
        <f>INDEX('správne obvody stĺpce'!A120:AL120,,MATCH('Hárok na vyplnenie'!$D$5,'správne obvody stĺpce'!$A$1:$AL$1,0))</f>
        <v>0</v>
      </c>
      <c r="D137" s="1" t="str">
        <f>IFERROR(VLOOKUP(C137,'municipality_správne obvody'!$B$1:$C$1050,2,FALSE),"")</f>
        <v/>
      </c>
      <c r="E137" s="29"/>
      <c r="F137" s="29"/>
      <c r="G137" s="29"/>
      <c r="H137" s="29"/>
      <c r="I137" s="29"/>
      <c r="J137" s="29"/>
      <c r="K137" s="69"/>
      <c r="L137" s="69"/>
      <c r="M137" s="29"/>
      <c r="N137" s="29"/>
      <c r="O137" s="29"/>
      <c r="P137" s="29"/>
      <c r="Q137" s="29"/>
      <c r="R137" s="29"/>
      <c r="S137" s="29"/>
      <c r="T137" s="29"/>
      <c r="U137" s="29"/>
      <c r="V137" s="29"/>
      <c r="W137" s="29"/>
      <c r="X137" s="29"/>
      <c r="Y137" s="18">
        <f t="shared" si="57"/>
        <v>0</v>
      </c>
      <c r="Z137" s="18">
        <f t="shared" si="57"/>
        <v>0</v>
      </c>
      <c r="AA137" s="18">
        <f t="shared" si="57"/>
        <v>0</v>
      </c>
      <c r="AB137" s="18">
        <f t="shared" si="57"/>
        <v>0</v>
      </c>
      <c r="AC137" s="18">
        <f t="shared" si="58"/>
        <v>0</v>
      </c>
      <c r="AD137" s="18">
        <f t="shared" si="59"/>
        <v>0</v>
      </c>
      <c r="AE137" s="18">
        <f t="shared" si="60"/>
        <v>0</v>
      </c>
      <c r="AF137" s="18">
        <f t="shared" si="61"/>
        <v>0</v>
      </c>
      <c r="AG137" s="18">
        <f t="shared" si="62"/>
        <v>0</v>
      </c>
      <c r="AH137" s="18">
        <f t="shared" si="63"/>
        <v>0</v>
      </c>
      <c r="AI137" s="18">
        <f t="shared" si="64"/>
        <v>0</v>
      </c>
      <c r="AJ137" s="18">
        <f t="shared" si="65"/>
        <v>0</v>
      </c>
      <c r="AK137" s="18">
        <f t="shared" si="66"/>
        <v>0</v>
      </c>
      <c r="AL137" s="18">
        <f t="shared" si="67"/>
        <v>0</v>
      </c>
      <c r="AM137" s="18">
        <f t="shared" si="68"/>
        <v>0</v>
      </c>
      <c r="AN137" s="18">
        <f t="shared" si="69"/>
        <v>0</v>
      </c>
      <c r="AO137" s="18">
        <f t="shared" si="70"/>
        <v>0</v>
      </c>
      <c r="AP137" s="18">
        <f t="shared" si="71"/>
        <v>0</v>
      </c>
      <c r="AQ137" s="18">
        <f t="shared" si="72"/>
        <v>0</v>
      </c>
    </row>
    <row r="138" spans="2:43" x14ac:dyDescent="0.25">
      <c r="B138" s="6"/>
      <c r="C138" s="29">
        <f>INDEX('správne obvody stĺpce'!A121:AL121,,MATCH('Hárok na vyplnenie'!$D$5,'správne obvody stĺpce'!$A$1:$AL$1,0))</f>
        <v>0</v>
      </c>
      <c r="D138" s="1" t="str">
        <f>IFERROR(VLOOKUP(C138,'municipality_správne obvody'!$B$1:$C$1050,2,FALSE),"")</f>
        <v/>
      </c>
      <c r="E138" s="29"/>
      <c r="F138" s="29"/>
      <c r="G138" s="29"/>
      <c r="H138" s="29"/>
      <c r="I138" s="29"/>
      <c r="J138" s="29"/>
      <c r="K138" s="69"/>
      <c r="L138" s="69"/>
      <c r="M138" s="29"/>
      <c r="N138" s="29"/>
      <c r="O138" s="29"/>
      <c r="P138" s="29"/>
      <c r="Q138" s="29"/>
      <c r="R138" s="29"/>
      <c r="S138" s="29"/>
      <c r="T138" s="29"/>
      <c r="U138" s="29"/>
      <c r="V138" s="29"/>
      <c r="W138" s="29"/>
      <c r="X138" s="29"/>
      <c r="Y138" s="18">
        <f t="shared" si="57"/>
        <v>0</v>
      </c>
      <c r="Z138" s="18">
        <f t="shared" si="57"/>
        <v>0</v>
      </c>
      <c r="AA138" s="18">
        <f t="shared" si="57"/>
        <v>0</v>
      </c>
      <c r="AB138" s="18">
        <f t="shared" si="57"/>
        <v>0</v>
      </c>
      <c r="AC138" s="18">
        <f t="shared" si="58"/>
        <v>0</v>
      </c>
      <c r="AD138" s="18">
        <f t="shared" si="59"/>
        <v>0</v>
      </c>
      <c r="AE138" s="18">
        <f t="shared" si="60"/>
        <v>0</v>
      </c>
      <c r="AF138" s="18">
        <f t="shared" si="61"/>
        <v>0</v>
      </c>
      <c r="AG138" s="18">
        <f t="shared" si="62"/>
        <v>0</v>
      </c>
      <c r="AH138" s="18">
        <f t="shared" si="63"/>
        <v>0</v>
      </c>
      <c r="AI138" s="18">
        <f t="shared" si="64"/>
        <v>0</v>
      </c>
      <c r="AJ138" s="18">
        <f t="shared" si="65"/>
        <v>0</v>
      </c>
      <c r="AK138" s="18">
        <f t="shared" si="66"/>
        <v>0</v>
      </c>
      <c r="AL138" s="18">
        <f t="shared" si="67"/>
        <v>0</v>
      </c>
      <c r="AM138" s="18">
        <f t="shared" si="68"/>
        <v>0</v>
      </c>
      <c r="AN138" s="18">
        <f t="shared" si="69"/>
        <v>0</v>
      </c>
      <c r="AO138" s="18">
        <f t="shared" si="70"/>
        <v>0</v>
      </c>
      <c r="AP138" s="18">
        <f t="shared" si="71"/>
        <v>0</v>
      </c>
      <c r="AQ138" s="18">
        <f t="shared" si="72"/>
        <v>0</v>
      </c>
    </row>
    <row r="139" spans="2:43" x14ac:dyDescent="0.25">
      <c r="B139" s="6"/>
      <c r="C139" s="29">
        <f>INDEX('správne obvody stĺpce'!A122:AL122,,MATCH('Hárok na vyplnenie'!$D$5,'správne obvody stĺpce'!$A$1:$AL$1,0))</f>
        <v>0</v>
      </c>
      <c r="D139" s="1" t="str">
        <f>IFERROR(VLOOKUP(C139,'municipality_správne obvody'!$B$1:$C$1050,2,FALSE),"")</f>
        <v/>
      </c>
      <c r="E139" s="29"/>
      <c r="F139" s="29"/>
      <c r="G139" s="29"/>
      <c r="H139" s="29"/>
      <c r="I139" s="29"/>
      <c r="J139" s="29"/>
      <c r="K139" s="69"/>
      <c r="L139" s="69"/>
      <c r="M139" s="29"/>
      <c r="N139" s="29"/>
      <c r="O139" s="29"/>
      <c r="P139" s="29"/>
      <c r="Q139" s="29"/>
      <c r="R139" s="29"/>
      <c r="S139" s="29"/>
      <c r="T139" s="29"/>
      <c r="U139" s="29"/>
      <c r="V139" s="29"/>
      <c r="W139" s="29"/>
      <c r="X139" s="29"/>
      <c r="Y139" s="18">
        <f t="shared" si="57"/>
        <v>0</v>
      </c>
      <c r="Z139" s="18">
        <f t="shared" si="57"/>
        <v>0</v>
      </c>
      <c r="AA139" s="18">
        <f t="shared" si="57"/>
        <v>0</v>
      </c>
      <c r="AB139" s="18">
        <f t="shared" si="57"/>
        <v>0</v>
      </c>
      <c r="AC139" s="18">
        <f t="shared" si="58"/>
        <v>0</v>
      </c>
      <c r="AD139" s="18">
        <f t="shared" si="59"/>
        <v>0</v>
      </c>
      <c r="AE139" s="18">
        <f t="shared" si="60"/>
        <v>0</v>
      </c>
      <c r="AF139" s="18">
        <f t="shared" si="61"/>
        <v>0</v>
      </c>
      <c r="AG139" s="18">
        <f t="shared" si="62"/>
        <v>0</v>
      </c>
      <c r="AH139" s="18">
        <f t="shared" si="63"/>
        <v>0</v>
      </c>
      <c r="AI139" s="18">
        <f t="shared" si="64"/>
        <v>0</v>
      </c>
      <c r="AJ139" s="18">
        <f t="shared" si="65"/>
        <v>0</v>
      </c>
      <c r="AK139" s="18">
        <f t="shared" si="66"/>
        <v>0</v>
      </c>
      <c r="AL139" s="18">
        <f t="shared" si="67"/>
        <v>0</v>
      </c>
      <c r="AM139" s="18">
        <f t="shared" si="68"/>
        <v>0</v>
      </c>
      <c r="AN139" s="18">
        <f t="shared" si="69"/>
        <v>0</v>
      </c>
      <c r="AO139" s="18">
        <f t="shared" si="70"/>
        <v>0</v>
      </c>
      <c r="AP139" s="18">
        <f t="shared" si="71"/>
        <v>0</v>
      </c>
      <c r="AQ139" s="18">
        <f t="shared" si="72"/>
        <v>0</v>
      </c>
    </row>
    <row r="140" spans="2:43" x14ac:dyDescent="0.25">
      <c r="B140" s="6"/>
      <c r="C140" s="29">
        <f>INDEX('správne obvody stĺpce'!A123:AL123,,MATCH('Hárok na vyplnenie'!$D$5,'správne obvody stĺpce'!$A$1:$AL$1,0))</f>
        <v>0</v>
      </c>
      <c r="D140" s="1" t="str">
        <f>IFERROR(VLOOKUP(C140,'municipality_správne obvody'!$B$1:$C$1050,2,FALSE),"")</f>
        <v/>
      </c>
      <c r="E140" s="29"/>
      <c r="F140" s="29"/>
      <c r="G140" s="29"/>
      <c r="H140" s="29"/>
      <c r="I140" s="29"/>
      <c r="J140" s="29"/>
      <c r="K140" s="69"/>
      <c r="L140" s="69"/>
      <c r="M140" s="29"/>
      <c r="N140" s="29"/>
      <c r="O140" s="29"/>
      <c r="P140" s="29"/>
      <c r="Q140" s="29"/>
      <c r="R140" s="29"/>
      <c r="S140" s="29"/>
      <c r="T140" s="29"/>
      <c r="U140" s="29"/>
      <c r="V140" s="29"/>
      <c r="W140" s="29"/>
      <c r="X140" s="29"/>
      <c r="Y140" s="18">
        <f t="shared" si="57"/>
        <v>0</v>
      </c>
      <c r="Z140" s="18">
        <f t="shared" si="57"/>
        <v>0</v>
      </c>
      <c r="AA140" s="18">
        <f t="shared" si="57"/>
        <v>0</v>
      </c>
      <c r="AB140" s="18">
        <f t="shared" si="57"/>
        <v>0</v>
      </c>
      <c r="AC140" s="18">
        <f t="shared" si="58"/>
        <v>0</v>
      </c>
      <c r="AD140" s="18">
        <f t="shared" si="59"/>
        <v>0</v>
      </c>
      <c r="AE140" s="18">
        <f t="shared" si="60"/>
        <v>0</v>
      </c>
      <c r="AF140" s="18">
        <f t="shared" si="61"/>
        <v>0</v>
      </c>
      <c r="AG140" s="18">
        <f t="shared" si="62"/>
        <v>0</v>
      </c>
      <c r="AH140" s="18">
        <f t="shared" si="63"/>
        <v>0</v>
      </c>
      <c r="AI140" s="18">
        <f t="shared" si="64"/>
        <v>0</v>
      </c>
      <c r="AJ140" s="18">
        <f t="shared" si="65"/>
        <v>0</v>
      </c>
      <c r="AK140" s="18">
        <f t="shared" si="66"/>
        <v>0</v>
      </c>
      <c r="AL140" s="18">
        <f t="shared" si="67"/>
        <v>0</v>
      </c>
      <c r="AM140" s="18">
        <f t="shared" si="68"/>
        <v>0</v>
      </c>
      <c r="AN140" s="18">
        <f t="shared" si="69"/>
        <v>0</v>
      </c>
      <c r="AO140" s="18">
        <f t="shared" si="70"/>
        <v>0</v>
      </c>
      <c r="AP140" s="18">
        <f t="shared" si="71"/>
        <v>0</v>
      </c>
      <c r="AQ140" s="18">
        <f t="shared" si="72"/>
        <v>0</v>
      </c>
    </row>
    <row r="141" spans="2:43" x14ac:dyDescent="0.25">
      <c r="B141" s="6"/>
      <c r="C141" s="29">
        <f>INDEX('správne obvody stĺpce'!A124:AL124,,MATCH('Hárok na vyplnenie'!$D$5,'správne obvody stĺpce'!$A$1:$AL$1,0))</f>
        <v>0</v>
      </c>
      <c r="D141" s="1" t="str">
        <f>IFERROR(VLOOKUP(C141,'municipality_správne obvody'!$B$1:$C$1050,2,FALSE),"")</f>
        <v/>
      </c>
      <c r="E141" s="29"/>
      <c r="F141" s="29"/>
      <c r="G141" s="29"/>
      <c r="H141" s="29"/>
      <c r="I141" s="29"/>
      <c r="J141" s="29"/>
      <c r="K141" s="69"/>
      <c r="L141" s="69"/>
      <c r="M141" s="29"/>
      <c r="N141" s="29"/>
      <c r="O141" s="29"/>
      <c r="P141" s="29"/>
      <c r="Q141" s="29"/>
      <c r="R141" s="29"/>
      <c r="S141" s="29"/>
      <c r="T141" s="29"/>
      <c r="U141" s="29"/>
      <c r="V141" s="29"/>
      <c r="W141" s="29"/>
      <c r="X141" s="29"/>
      <c r="Y141" s="18">
        <f t="shared" si="57"/>
        <v>0</v>
      </c>
      <c r="Z141" s="18">
        <f t="shared" si="57"/>
        <v>0</v>
      </c>
      <c r="AA141" s="18">
        <f t="shared" si="57"/>
        <v>0</v>
      </c>
      <c r="AB141" s="18">
        <f t="shared" si="57"/>
        <v>0</v>
      </c>
      <c r="AC141" s="18">
        <f t="shared" si="58"/>
        <v>0</v>
      </c>
      <c r="AD141" s="18">
        <f t="shared" si="59"/>
        <v>0</v>
      </c>
      <c r="AE141" s="18">
        <f t="shared" si="60"/>
        <v>0</v>
      </c>
      <c r="AF141" s="18">
        <f t="shared" si="61"/>
        <v>0</v>
      </c>
      <c r="AG141" s="18">
        <f t="shared" si="62"/>
        <v>0</v>
      </c>
      <c r="AH141" s="18">
        <f t="shared" si="63"/>
        <v>0</v>
      </c>
      <c r="AI141" s="18">
        <f t="shared" si="64"/>
        <v>0</v>
      </c>
      <c r="AJ141" s="18">
        <f t="shared" si="65"/>
        <v>0</v>
      </c>
      <c r="AK141" s="18">
        <f t="shared" si="66"/>
        <v>0</v>
      </c>
      <c r="AL141" s="18">
        <f t="shared" si="67"/>
        <v>0</v>
      </c>
      <c r="AM141" s="18">
        <f t="shared" si="68"/>
        <v>0</v>
      </c>
      <c r="AN141" s="18">
        <f t="shared" si="69"/>
        <v>0</v>
      </c>
      <c r="AO141" s="18">
        <f t="shared" si="70"/>
        <v>0</v>
      </c>
      <c r="AP141" s="18">
        <f t="shared" si="71"/>
        <v>0</v>
      </c>
      <c r="AQ141" s="18">
        <f t="shared" si="72"/>
        <v>0</v>
      </c>
    </row>
    <row r="142" spans="2:43" x14ac:dyDescent="0.25">
      <c r="B142" s="6"/>
      <c r="C142" s="29">
        <f>INDEX('správne obvody stĺpce'!A125:AL125,,MATCH('Hárok na vyplnenie'!$D$5,'správne obvody stĺpce'!$A$1:$AL$1,0))</f>
        <v>0</v>
      </c>
      <c r="D142" s="1" t="str">
        <f>IFERROR(VLOOKUP(C142,'municipality_správne obvody'!$B$1:$C$1050,2,FALSE),"")</f>
        <v/>
      </c>
      <c r="E142" s="29"/>
      <c r="F142" s="29"/>
      <c r="G142" s="29"/>
      <c r="H142" s="29"/>
      <c r="I142" s="29"/>
      <c r="J142" s="29"/>
      <c r="K142" s="69"/>
      <c r="L142" s="69"/>
      <c r="M142" s="29"/>
      <c r="N142" s="29"/>
      <c r="O142" s="29"/>
      <c r="P142" s="29"/>
      <c r="Q142" s="29"/>
      <c r="R142" s="29"/>
      <c r="S142" s="29"/>
      <c r="T142" s="29"/>
      <c r="U142" s="29"/>
      <c r="V142" s="29"/>
      <c r="W142" s="29"/>
      <c r="X142" s="29"/>
      <c r="Y142" s="18">
        <f t="shared" si="57"/>
        <v>0</v>
      </c>
      <c r="Z142" s="18">
        <f t="shared" si="57"/>
        <v>0</v>
      </c>
      <c r="AA142" s="18">
        <f t="shared" si="57"/>
        <v>0</v>
      </c>
      <c r="AB142" s="18">
        <f t="shared" si="57"/>
        <v>0</v>
      </c>
      <c r="AC142" s="18">
        <f t="shared" si="58"/>
        <v>0</v>
      </c>
      <c r="AD142" s="18">
        <f t="shared" si="59"/>
        <v>0</v>
      </c>
      <c r="AE142" s="18">
        <f t="shared" si="60"/>
        <v>0</v>
      </c>
      <c r="AF142" s="18">
        <f t="shared" si="61"/>
        <v>0</v>
      </c>
      <c r="AG142" s="18">
        <f t="shared" si="62"/>
        <v>0</v>
      </c>
      <c r="AH142" s="18">
        <f t="shared" si="63"/>
        <v>0</v>
      </c>
      <c r="AI142" s="18">
        <f t="shared" si="64"/>
        <v>0</v>
      </c>
      <c r="AJ142" s="18">
        <f t="shared" si="65"/>
        <v>0</v>
      </c>
      <c r="AK142" s="18">
        <f t="shared" si="66"/>
        <v>0</v>
      </c>
      <c r="AL142" s="18">
        <f t="shared" si="67"/>
        <v>0</v>
      </c>
      <c r="AM142" s="18">
        <f t="shared" si="68"/>
        <v>0</v>
      </c>
      <c r="AN142" s="18">
        <f t="shared" si="69"/>
        <v>0</v>
      </c>
      <c r="AO142" s="18">
        <f t="shared" si="70"/>
        <v>0</v>
      </c>
      <c r="AP142" s="18">
        <f t="shared" si="71"/>
        <v>0</v>
      </c>
      <c r="AQ142" s="18">
        <f t="shared" si="72"/>
        <v>0</v>
      </c>
    </row>
    <row r="143" spans="2:43" x14ac:dyDescent="0.25">
      <c r="B143" s="6"/>
      <c r="C143" s="29">
        <f>INDEX('správne obvody stĺpce'!A126:AL126,,MATCH('Hárok na vyplnenie'!$D$5,'správne obvody stĺpce'!$A$1:$AL$1,0))</f>
        <v>0</v>
      </c>
      <c r="D143" s="1" t="str">
        <f>IFERROR(VLOOKUP(C143,'municipality_správne obvody'!$B$1:$C$1050,2,FALSE),"")</f>
        <v/>
      </c>
      <c r="E143" s="29"/>
      <c r="F143" s="29"/>
      <c r="G143" s="29"/>
      <c r="H143" s="29"/>
      <c r="I143" s="29"/>
      <c r="J143" s="29"/>
      <c r="K143" s="69"/>
      <c r="L143" s="69"/>
      <c r="M143" s="29"/>
      <c r="N143" s="29"/>
      <c r="O143" s="29"/>
      <c r="P143" s="29"/>
      <c r="Q143" s="29"/>
      <c r="R143" s="29"/>
      <c r="S143" s="29"/>
      <c r="T143" s="29"/>
      <c r="U143" s="29"/>
      <c r="V143" s="29"/>
      <c r="W143" s="29"/>
      <c r="X143" s="29"/>
      <c r="Y143" s="18">
        <f t="shared" si="57"/>
        <v>0</v>
      </c>
      <c r="Z143" s="18">
        <f t="shared" si="57"/>
        <v>0</v>
      </c>
      <c r="AA143" s="18">
        <f t="shared" si="57"/>
        <v>0</v>
      </c>
      <c r="AB143" s="18">
        <f t="shared" si="57"/>
        <v>0</v>
      </c>
      <c r="AC143" s="18">
        <f t="shared" si="58"/>
        <v>0</v>
      </c>
      <c r="AD143" s="18">
        <f t="shared" si="59"/>
        <v>0</v>
      </c>
      <c r="AE143" s="18">
        <f t="shared" si="60"/>
        <v>0</v>
      </c>
      <c r="AF143" s="18">
        <f t="shared" si="61"/>
        <v>0</v>
      </c>
      <c r="AG143" s="18">
        <f t="shared" si="62"/>
        <v>0</v>
      </c>
      <c r="AH143" s="18">
        <f t="shared" si="63"/>
        <v>0</v>
      </c>
      <c r="AI143" s="18">
        <f t="shared" si="64"/>
        <v>0</v>
      </c>
      <c r="AJ143" s="18">
        <f t="shared" si="65"/>
        <v>0</v>
      </c>
      <c r="AK143" s="18">
        <f t="shared" si="66"/>
        <v>0</v>
      </c>
      <c r="AL143" s="18">
        <f t="shared" si="67"/>
        <v>0</v>
      </c>
      <c r="AM143" s="18">
        <f t="shared" si="68"/>
        <v>0</v>
      </c>
      <c r="AN143" s="18">
        <f t="shared" si="69"/>
        <v>0</v>
      </c>
      <c r="AO143" s="18">
        <f t="shared" si="70"/>
        <v>0</v>
      </c>
      <c r="AP143" s="18">
        <f t="shared" si="71"/>
        <v>0</v>
      </c>
      <c r="AQ143" s="18">
        <f t="shared" si="72"/>
        <v>0</v>
      </c>
    </row>
    <row r="144" spans="2:43" x14ac:dyDescent="0.25">
      <c r="B144" s="6"/>
      <c r="C144" s="29">
        <f>INDEX('správne obvody stĺpce'!A127:AL127,,MATCH('Hárok na vyplnenie'!$D$5,'správne obvody stĺpce'!$A$1:$AL$1,0))</f>
        <v>0</v>
      </c>
      <c r="D144" s="1" t="str">
        <f>IFERROR(VLOOKUP(C144,'municipality_správne obvody'!$B$1:$C$1050,2,FALSE),"")</f>
        <v/>
      </c>
      <c r="E144" s="29"/>
      <c r="F144" s="29"/>
      <c r="G144" s="29"/>
      <c r="H144" s="29"/>
      <c r="I144" s="29"/>
      <c r="J144" s="29"/>
      <c r="K144" s="69"/>
      <c r="L144" s="69"/>
      <c r="M144" s="29"/>
      <c r="N144" s="29"/>
      <c r="O144" s="29"/>
      <c r="P144" s="29"/>
      <c r="Q144" s="29"/>
      <c r="R144" s="29"/>
      <c r="S144" s="29"/>
      <c r="T144" s="29"/>
      <c r="U144" s="29"/>
      <c r="V144" s="29"/>
      <c r="W144" s="29"/>
      <c r="X144" s="29"/>
      <c r="Y144" s="18">
        <f t="shared" si="57"/>
        <v>0</v>
      </c>
      <c r="Z144" s="18">
        <f t="shared" si="57"/>
        <v>0</v>
      </c>
      <c r="AA144" s="18">
        <f t="shared" si="57"/>
        <v>0</v>
      </c>
      <c r="AB144" s="18">
        <f t="shared" si="57"/>
        <v>0</v>
      </c>
      <c r="AC144" s="18">
        <f t="shared" si="58"/>
        <v>0</v>
      </c>
      <c r="AD144" s="18">
        <f t="shared" si="59"/>
        <v>0</v>
      </c>
      <c r="AE144" s="18">
        <f t="shared" si="60"/>
        <v>0</v>
      </c>
      <c r="AF144" s="18">
        <f t="shared" si="61"/>
        <v>0</v>
      </c>
      <c r="AG144" s="18">
        <f t="shared" si="62"/>
        <v>0</v>
      </c>
      <c r="AH144" s="18">
        <f t="shared" si="63"/>
        <v>0</v>
      </c>
      <c r="AI144" s="18">
        <f t="shared" si="64"/>
        <v>0</v>
      </c>
      <c r="AJ144" s="18">
        <f t="shared" si="65"/>
        <v>0</v>
      </c>
      <c r="AK144" s="18">
        <f t="shared" si="66"/>
        <v>0</v>
      </c>
      <c r="AL144" s="18">
        <f t="shared" si="67"/>
        <v>0</v>
      </c>
      <c r="AM144" s="18">
        <f t="shared" si="68"/>
        <v>0</v>
      </c>
      <c r="AN144" s="18">
        <f t="shared" si="69"/>
        <v>0</v>
      </c>
      <c r="AO144" s="18">
        <f t="shared" si="70"/>
        <v>0</v>
      </c>
      <c r="AP144" s="18">
        <f t="shared" si="71"/>
        <v>0</v>
      </c>
      <c r="AQ144" s="18">
        <f t="shared" si="72"/>
        <v>0</v>
      </c>
    </row>
    <row r="145" spans="2:43" x14ac:dyDescent="0.25">
      <c r="B145" s="6"/>
      <c r="C145" s="29">
        <f>INDEX('správne obvody stĺpce'!A128:AL128,,MATCH('Hárok na vyplnenie'!$D$5,'správne obvody stĺpce'!$A$1:$AL$1,0))</f>
        <v>0</v>
      </c>
      <c r="D145" s="1" t="str">
        <f>IFERROR(VLOOKUP(C145,'municipality_správne obvody'!$B$1:$C$1050,2,FALSE),"")</f>
        <v/>
      </c>
      <c r="E145" s="29"/>
      <c r="F145" s="29"/>
      <c r="G145" s="29"/>
      <c r="H145" s="29"/>
      <c r="I145" s="29"/>
      <c r="J145" s="29"/>
      <c r="K145" s="69"/>
      <c r="L145" s="69"/>
      <c r="M145" s="29"/>
      <c r="N145" s="29"/>
      <c r="O145" s="29"/>
      <c r="P145" s="29"/>
      <c r="Q145" s="29"/>
      <c r="R145" s="29"/>
      <c r="S145" s="29"/>
      <c r="T145" s="29"/>
      <c r="U145" s="29"/>
      <c r="V145" s="29"/>
      <c r="W145" s="29"/>
      <c r="X145" s="29"/>
      <c r="Y145" s="18">
        <f t="shared" si="57"/>
        <v>0</v>
      </c>
      <c r="Z145" s="18">
        <f t="shared" si="57"/>
        <v>0</v>
      </c>
      <c r="AA145" s="18">
        <f t="shared" si="57"/>
        <v>0</v>
      </c>
      <c r="AB145" s="18">
        <f t="shared" si="57"/>
        <v>0</v>
      </c>
      <c r="AC145" s="18">
        <f t="shared" si="58"/>
        <v>0</v>
      </c>
      <c r="AD145" s="18">
        <f t="shared" si="59"/>
        <v>0</v>
      </c>
      <c r="AE145" s="18">
        <f t="shared" si="60"/>
        <v>0</v>
      </c>
      <c r="AF145" s="18">
        <f t="shared" si="61"/>
        <v>0</v>
      </c>
      <c r="AG145" s="18">
        <f t="shared" si="62"/>
        <v>0</v>
      </c>
      <c r="AH145" s="18">
        <f t="shared" si="63"/>
        <v>0</v>
      </c>
      <c r="AI145" s="18">
        <f t="shared" si="64"/>
        <v>0</v>
      </c>
      <c r="AJ145" s="18">
        <f t="shared" si="65"/>
        <v>0</v>
      </c>
      <c r="AK145" s="18">
        <f t="shared" si="66"/>
        <v>0</v>
      </c>
      <c r="AL145" s="18">
        <f t="shared" si="67"/>
        <v>0</v>
      </c>
      <c r="AM145" s="18">
        <f t="shared" si="68"/>
        <v>0</v>
      </c>
      <c r="AN145" s="18">
        <f t="shared" si="69"/>
        <v>0</v>
      </c>
      <c r="AO145" s="18">
        <f t="shared" si="70"/>
        <v>0</v>
      </c>
      <c r="AP145" s="18">
        <f t="shared" si="71"/>
        <v>0</v>
      </c>
      <c r="AQ145" s="18">
        <f t="shared" si="72"/>
        <v>0</v>
      </c>
    </row>
    <row r="146" spans="2:43" x14ac:dyDescent="0.25">
      <c r="B146" s="6"/>
      <c r="C146" s="29">
        <f>INDEX('správne obvody stĺpce'!A129:AL129,,MATCH('Hárok na vyplnenie'!$D$5,'správne obvody stĺpce'!$A$1:$AL$1,0))</f>
        <v>0</v>
      </c>
      <c r="D146" s="1" t="str">
        <f>IFERROR(VLOOKUP(C146,'municipality_správne obvody'!$B$1:$C$1050,2,FALSE),"")</f>
        <v/>
      </c>
      <c r="E146" s="29"/>
      <c r="F146" s="29"/>
      <c r="G146" s="29"/>
      <c r="H146" s="29"/>
      <c r="I146" s="29"/>
      <c r="J146" s="29"/>
      <c r="K146" s="69"/>
      <c r="L146" s="69"/>
      <c r="M146" s="29"/>
      <c r="N146" s="29"/>
      <c r="O146" s="29"/>
      <c r="P146" s="29"/>
      <c r="Q146" s="29"/>
      <c r="R146" s="29"/>
      <c r="S146" s="29"/>
      <c r="T146" s="29"/>
      <c r="U146" s="29"/>
      <c r="V146" s="29"/>
      <c r="W146" s="29"/>
      <c r="X146" s="29"/>
      <c r="Y146" s="18">
        <f t="shared" si="57"/>
        <v>0</v>
      </c>
      <c r="Z146" s="18">
        <f t="shared" si="57"/>
        <v>0</v>
      </c>
      <c r="AA146" s="18">
        <f t="shared" si="57"/>
        <v>0</v>
      </c>
      <c r="AB146" s="18">
        <f t="shared" ref="AB146:AB208" si="73">IFERROR(H146*$D146,0)</f>
        <v>0</v>
      </c>
      <c r="AC146" s="18">
        <f t="shared" si="58"/>
        <v>0</v>
      </c>
      <c r="AD146" s="18">
        <f t="shared" si="59"/>
        <v>0</v>
      </c>
      <c r="AE146" s="18">
        <f t="shared" si="60"/>
        <v>0</v>
      </c>
      <c r="AF146" s="18">
        <f t="shared" si="61"/>
        <v>0</v>
      </c>
      <c r="AG146" s="18">
        <f t="shared" si="62"/>
        <v>0</v>
      </c>
      <c r="AH146" s="18">
        <f t="shared" si="63"/>
        <v>0</v>
      </c>
      <c r="AI146" s="18">
        <f t="shared" si="64"/>
        <v>0</v>
      </c>
      <c r="AJ146" s="18">
        <f t="shared" si="65"/>
        <v>0</v>
      </c>
      <c r="AK146" s="18">
        <f t="shared" si="66"/>
        <v>0</v>
      </c>
      <c r="AL146" s="18">
        <f t="shared" si="67"/>
        <v>0</v>
      </c>
      <c r="AM146" s="18">
        <f t="shared" si="68"/>
        <v>0</v>
      </c>
      <c r="AN146" s="18">
        <f t="shared" si="69"/>
        <v>0</v>
      </c>
      <c r="AO146" s="18">
        <f t="shared" si="70"/>
        <v>0</v>
      </c>
      <c r="AP146" s="18">
        <f t="shared" si="71"/>
        <v>0</v>
      </c>
      <c r="AQ146" s="18">
        <f t="shared" si="72"/>
        <v>0</v>
      </c>
    </row>
    <row r="147" spans="2:43" x14ac:dyDescent="0.25">
      <c r="B147" s="6"/>
      <c r="C147" s="29">
        <f>INDEX('správne obvody stĺpce'!A130:AL130,,MATCH('Hárok na vyplnenie'!$D$5,'správne obvody stĺpce'!$A$1:$AL$1,0))</f>
        <v>0</v>
      </c>
      <c r="D147" s="1" t="str">
        <f>IFERROR(VLOOKUP(C147,'municipality_správne obvody'!$B$1:$C$1050,2,FALSE),"")</f>
        <v/>
      </c>
      <c r="E147" s="29"/>
      <c r="F147" s="29"/>
      <c r="G147" s="29"/>
      <c r="H147" s="29"/>
      <c r="I147" s="29"/>
      <c r="J147" s="29"/>
      <c r="K147" s="69"/>
      <c r="L147" s="69"/>
      <c r="M147" s="29"/>
      <c r="N147" s="29"/>
      <c r="O147" s="29"/>
      <c r="P147" s="29"/>
      <c r="Q147" s="29"/>
      <c r="R147" s="29"/>
      <c r="S147" s="29"/>
      <c r="T147" s="29"/>
      <c r="U147" s="29"/>
      <c r="V147" s="29"/>
      <c r="W147" s="29"/>
      <c r="X147" s="29"/>
      <c r="Y147" s="18">
        <f t="shared" ref="Y147:AA208" si="74">IFERROR(E147*$D147,0)</f>
        <v>0</v>
      </c>
      <c r="Z147" s="18">
        <f t="shared" si="74"/>
        <v>0</v>
      </c>
      <c r="AA147" s="18">
        <f t="shared" si="74"/>
        <v>0</v>
      </c>
      <c r="AB147" s="18">
        <f t="shared" si="73"/>
        <v>0</v>
      </c>
      <c r="AC147" s="18">
        <f t="shared" si="58"/>
        <v>0</v>
      </c>
      <c r="AD147" s="18">
        <f t="shared" si="59"/>
        <v>0</v>
      </c>
      <c r="AE147" s="18">
        <f t="shared" si="60"/>
        <v>0</v>
      </c>
      <c r="AF147" s="18">
        <f t="shared" si="61"/>
        <v>0</v>
      </c>
      <c r="AG147" s="18">
        <f t="shared" si="62"/>
        <v>0</v>
      </c>
      <c r="AH147" s="18">
        <f t="shared" si="63"/>
        <v>0</v>
      </c>
      <c r="AI147" s="18">
        <f t="shared" si="64"/>
        <v>0</v>
      </c>
      <c r="AJ147" s="18">
        <f t="shared" si="65"/>
        <v>0</v>
      </c>
      <c r="AK147" s="18">
        <f t="shared" si="66"/>
        <v>0</v>
      </c>
      <c r="AL147" s="18">
        <f t="shared" si="67"/>
        <v>0</v>
      </c>
      <c r="AM147" s="18">
        <f t="shared" si="68"/>
        <v>0</v>
      </c>
      <c r="AN147" s="18">
        <f t="shared" si="69"/>
        <v>0</v>
      </c>
      <c r="AO147" s="18">
        <f t="shared" si="70"/>
        <v>0</v>
      </c>
      <c r="AP147" s="18">
        <f t="shared" si="71"/>
        <v>0</v>
      </c>
      <c r="AQ147" s="18">
        <f t="shared" si="72"/>
        <v>0</v>
      </c>
    </row>
    <row r="148" spans="2:43" x14ac:dyDescent="0.25">
      <c r="B148" s="6"/>
      <c r="C148" s="29">
        <f>INDEX('správne obvody stĺpce'!A131:AL131,,MATCH('Hárok na vyplnenie'!$D$5,'správne obvody stĺpce'!$A$1:$AL$1,0))</f>
        <v>0</v>
      </c>
      <c r="D148" s="1" t="str">
        <f>IFERROR(VLOOKUP(C148,'municipality_správne obvody'!$B$1:$C$1050,2,FALSE),"")</f>
        <v/>
      </c>
      <c r="E148" s="29"/>
      <c r="F148" s="29"/>
      <c r="G148" s="29"/>
      <c r="H148" s="29"/>
      <c r="I148" s="29"/>
      <c r="J148" s="29"/>
      <c r="K148" s="69"/>
      <c r="L148" s="69"/>
      <c r="M148" s="29"/>
      <c r="N148" s="29"/>
      <c r="O148" s="29"/>
      <c r="P148" s="29"/>
      <c r="Q148" s="29"/>
      <c r="R148" s="29"/>
      <c r="S148" s="29"/>
      <c r="T148" s="29"/>
      <c r="U148" s="29"/>
      <c r="V148" s="29"/>
      <c r="W148" s="29"/>
      <c r="X148" s="29"/>
      <c r="Y148" s="18">
        <f t="shared" si="74"/>
        <v>0</v>
      </c>
      <c r="Z148" s="18">
        <f t="shared" si="74"/>
        <v>0</v>
      </c>
      <c r="AA148" s="18">
        <f t="shared" si="74"/>
        <v>0</v>
      </c>
      <c r="AB148" s="18">
        <f t="shared" si="73"/>
        <v>0</v>
      </c>
      <c r="AC148" s="18">
        <f t="shared" si="58"/>
        <v>0</v>
      </c>
      <c r="AD148" s="18">
        <f t="shared" si="59"/>
        <v>0</v>
      </c>
      <c r="AE148" s="18">
        <f t="shared" si="60"/>
        <v>0</v>
      </c>
      <c r="AF148" s="18">
        <f t="shared" si="61"/>
        <v>0</v>
      </c>
      <c r="AG148" s="18">
        <f t="shared" si="62"/>
        <v>0</v>
      </c>
      <c r="AH148" s="18">
        <f t="shared" si="63"/>
        <v>0</v>
      </c>
      <c r="AI148" s="18">
        <f t="shared" si="64"/>
        <v>0</v>
      </c>
      <c r="AJ148" s="18">
        <f t="shared" si="65"/>
        <v>0</v>
      </c>
      <c r="AK148" s="18">
        <f t="shared" si="66"/>
        <v>0</v>
      </c>
      <c r="AL148" s="18">
        <f t="shared" si="67"/>
        <v>0</v>
      </c>
      <c r="AM148" s="18">
        <f t="shared" si="68"/>
        <v>0</v>
      </c>
      <c r="AN148" s="18">
        <f t="shared" si="69"/>
        <v>0</v>
      </c>
      <c r="AO148" s="18">
        <f t="shared" si="70"/>
        <v>0</v>
      </c>
      <c r="AP148" s="18">
        <f t="shared" si="71"/>
        <v>0</v>
      </c>
      <c r="AQ148" s="18">
        <f t="shared" si="72"/>
        <v>0</v>
      </c>
    </row>
    <row r="149" spans="2:43" x14ac:dyDescent="0.25">
      <c r="B149" s="6"/>
      <c r="C149" s="29">
        <f>INDEX('správne obvody stĺpce'!A132:AL132,,MATCH('Hárok na vyplnenie'!$D$5,'správne obvody stĺpce'!$A$1:$AL$1,0))</f>
        <v>0</v>
      </c>
      <c r="D149" s="1" t="str">
        <f>IFERROR(VLOOKUP(C149,'municipality_správne obvody'!$B$1:$C$1050,2,FALSE),"")</f>
        <v/>
      </c>
      <c r="E149" s="29"/>
      <c r="F149" s="29"/>
      <c r="G149" s="29"/>
      <c r="H149" s="29"/>
      <c r="I149" s="29"/>
      <c r="J149" s="29"/>
      <c r="K149" s="69"/>
      <c r="L149" s="69"/>
      <c r="M149" s="29"/>
      <c r="N149" s="29"/>
      <c r="O149" s="29"/>
      <c r="P149" s="29"/>
      <c r="Q149" s="29"/>
      <c r="R149" s="29"/>
      <c r="S149" s="29"/>
      <c r="T149" s="29"/>
      <c r="U149" s="29"/>
      <c r="V149" s="29"/>
      <c r="W149" s="29"/>
      <c r="X149" s="29"/>
      <c r="Y149" s="18">
        <f t="shared" si="74"/>
        <v>0</v>
      </c>
      <c r="Z149" s="18">
        <f t="shared" si="74"/>
        <v>0</v>
      </c>
      <c r="AA149" s="18">
        <f t="shared" si="74"/>
        <v>0</v>
      </c>
      <c r="AB149" s="18">
        <f t="shared" si="73"/>
        <v>0</v>
      </c>
      <c r="AC149" s="18">
        <f t="shared" si="58"/>
        <v>0</v>
      </c>
      <c r="AD149" s="18">
        <f t="shared" si="59"/>
        <v>0</v>
      </c>
      <c r="AE149" s="18">
        <f t="shared" si="60"/>
        <v>0</v>
      </c>
      <c r="AF149" s="18">
        <f t="shared" si="61"/>
        <v>0</v>
      </c>
      <c r="AG149" s="18">
        <f t="shared" si="62"/>
        <v>0</v>
      </c>
      <c r="AH149" s="18">
        <f t="shared" si="63"/>
        <v>0</v>
      </c>
      <c r="AI149" s="18">
        <f t="shared" si="64"/>
        <v>0</v>
      </c>
      <c r="AJ149" s="18">
        <f t="shared" si="65"/>
        <v>0</v>
      </c>
      <c r="AK149" s="18">
        <f t="shared" si="66"/>
        <v>0</v>
      </c>
      <c r="AL149" s="18">
        <f t="shared" si="67"/>
        <v>0</v>
      </c>
      <c r="AM149" s="18">
        <f t="shared" si="68"/>
        <v>0</v>
      </c>
      <c r="AN149" s="18">
        <f t="shared" si="69"/>
        <v>0</v>
      </c>
      <c r="AO149" s="18">
        <f t="shared" si="70"/>
        <v>0</v>
      </c>
      <c r="AP149" s="18">
        <f t="shared" si="71"/>
        <v>0</v>
      </c>
      <c r="AQ149" s="18">
        <f t="shared" si="72"/>
        <v>0</v>
      </c>
    </row>
    <row r="150" spans="2:43" x14ac:dyDescent="0.25">
      <c r="B150" s="6"/>
      <c r="C150" s="29">
        <f>INDEX('správne obvody stĺpce'!A133:AL133,,MATCH('Hárok na vyplnenie'!$D$5,'správne obvody stĺpce'!$A$1:$AL$1,0))</f>
        <v>0</v>
      </c>
      <c r="D150" s="1" t="str">
        <f>IFERROR(VLOOKUP(C150,'municipality_správne obvody'!$B$1:$C$1050,2,FALSE),"")</f>
        <v/>
      </c>
      <c r="E150" s="29"/>
      <c r="F150" s="29"/>
      <c r="G150" s="29"/>
      <c r="H150" s="29"/>
      <c r="I150" s="29"/>
      <c r="J150" s="29"/>
      <c r="K150" s="69"/>
      <c r="L150" s="69"/>
      <c r="M150" s="29"/>
      <c r="N150" s="29"/>
      <c r="O150" s="29"/>
      <c r="P150" s="29"/>
      <c r="Q150" s="29"/>
      <c r="R150" s="29"/>
      <c r="S150" s="29"/>
      <c r="T150" s="29"/>
      <c r="U150" s="29"/>
      <c r="V150" s="29"/>
      <c r="W150" s="29"/>
      <c r="X150" s="29"/>
      <c r="Y150" s="18">
        <f t="shared" si="74"/>
        <v>0</v>
      </c>
      <c r="Z150" s="18">
        <f t="shared" si="74"/>
        <v>0</v>
      </c>
      <c r="AA150" s="18">
        <f t="shared" si="74"/>
        <v>0</v>
      </c>
      <c r="AB150" s="18">
        <f t="shared" si="73"/>
        <v>0</v>
      </c>
      <c r="AC150" s="18">
        <f t="shared" si="58"/>
        <v>0</v>
      </c>
      <c r="AD150" s="18">
        <f t="shared" si="59"/>
        <v>0</v>
      </c>
      <c r="AE150" s="18">
        <f t="shared" si="60"/>
        <v>0</v>
      </c>
      <c r="AF150" s="18">
        <f t="shared" si="61"/>
        <v>0</v>
      </c>
      <c r="AG150" s="18">
        <f t="shared" si="62"/>
        <v>0</v>
      </c>
      <c r="AH150" s="18">
        <f t="shared" si="63"/>
        <v>0</v>
      </c>
      <c r="AI150" s="18">
        <f t="shared" si="64"/>
        <v>0</v>
      </c>
      <c r="AJ150" s="18">
        <f t="shared" si="65"/>
        <v>0</v>
      </c>
      <c r="AK150" s="18">
        <f t="shared" si="66"/>
        <v>0</v>
      </c>
      <c r="AL150" s="18">
        <f t="shared" si="67"/>
        <v>0</v>
      </c>
      <c r="AM150" s="18">
        <f t="shared" si="68"/>
        <v>0</v>
      </c>
      <c r="AN150" s="18">
        <f t="shared" si="69"/>
        <v>0</v>
      </c>
      <c r="AO150" s="18">
        <f t="shared" si="70"/>
        <v>0</v>
      </c>
      <c r="AP150" s="18">
        <f t="shared" si="71"/>
        <v>0</v>
      </c>
      <c r="AQ150" s="18">
        <f t="shared" si="72"/>
        <v>0</v>
      </c>
    </row>
    <row r="151" spans="2:43" x14ac:dyDescent="0.25">
      <c r="B151" s="6"/>
      <c r="C151" s="29">
        <f>INDEX('správne obvody stĺpce'!A134:AL134,,MATCH('Hárok na vyplnenie'!$D$5,'správne obvody stĺpce'!$A$1:$AL$1,0))</f>
        <v>0</v>
      </c>
      <c r="D151" s="1" t="str">
        <f>IFERROR(VLOOKUP(C151,'municipality_správne obvody'!$B$1:$C$1050,2,FALSE),"")</f>
        <v/>
      </c>
      <c r="E151" s="29"/>
      <c r="F151" s="29"/>
      <c r="G151" s="29"/>
      <c r="H151" s="29"/>
      <c r="I151" s="29"/>
      <c r="J151" s="29"/>
      <c r="K151" s="69"/>
      <c r="L151" s="69"/>
      <c r="M151" s="29"/>
      <c r="N151" s="29"/>
      <c r="O151" s="29"/>
      <c r="P151" s="29"/>
      <c r="Q151" s="29"/>
      <c r="R151" s="29"/>
      <c r="S151" s="29"/>
      <c r="T151" s="29"/>
      <c r="U151" s="29"/>
      <c r="V151" s="29"/>
      <c r="W151" s="29"/>
      <c r="X151" s="29"/>
      <c r="Y151" s="18">
        <f t="shared" si="74"/>
        <v>0</v>
      </c>
      <c r="Z151" s="18">
        <f t="shared" si="74"/>
        <v>0</v>
      </c>
      <c r="AA151" s="18">
        <f t="shared" si="74"/>
        <v>0</v>
      </c>
      <c r="AB151" s="18">
        <f t="shared" si="73"/>
        <v>0</v>
      </c>
      <c r="AC151" s="18">
        <f t="shared" si="58"/>
        <v>0</v>
      </c>
      <c r="AD151" s="18">
        <f t="shared" si="59"/>
        <v>0</v>
      </c>
      <c r="AE151" s="18">
        <f t="shared" si="60"/>
        <v>0</v>
      </c>
      <c r="AF151" s="18">
        <f t="shared" si="61"/>
        <v>0</v>
      </c>
      <c r="AG151" s="18">
        <f t="shared" si="62"/>
        <v>0</v>
      </c>
      <c r="AH151" s="18">
        <f t="shared" si="63"/>
        <v>0</v>
      </c>
      <c r="AI151" s="18">
        <f t="shared" si="64"/>
        <v>0</v>
      </c>
      <c r="AJ151" s="18">
        <f t="shared" si="65"/>
        <v>0</v>
      </c>
      <c r="AK151" s="18">
        <f t="shared" si="66"/>
        <v>0</v>
      </c>
      <c r="AL151" s="18">
        <f t="shared" si="67"/>
        <v>0</v>
      </c>
      <c r="AM151" s="18">
        <f t="shared" si="68"/>
        <v>0</v>
      </c>
      <c r="AN151" s="18">
        <f t="shared" si="69"/>
        <v>0</v>
      </c>
      <c r="AO151" s="18">
        <f t="shared" si="70"/>
        <v>0</v>
      </c>
      <c r="AP151" s="18">
        <f t="shared" si="71"/>
        <v>0</v>
      </c>
      <c r="AQ151" s="18">
        <f t="shared" si="72"/>
        <v>0</v>
      </c>
    </row>
    <row r="152" spans="2:43" x14ac:dyDescent="0.25">
      <c r="B152" s="6"/>
      <c r="C152" s="29">
        <f>INDEX('správne obvody stĺpce'!A135:AL135,,MATCH('Hárok na vyplnenie'!$D$5,'správne obvody stĺpce'!$A$1:$AL$1,0))</f>
        <v>0</v>
      </c>
      <c r="D152" s="1" t="str">
        <f>IFERROR(VLOOKUP(C152,'municipality_správne obvody'!$B$1:$C$1050,2,FALSE),"")</f>
        <v/>
      </c>
      <c r="E152" s="29"/>
      <c r="F152" s="29"/>
      <c r="G152" s="29"/>
      <c r="H152" s="29"/>
      <c r="I152" s="29"/>
      <c r="J152" s="29"/>
      <c r="K152" s="69"/>
      <c r="L152" s="69"/>
      <c r="M152" s="29"/>
      <c r="N152" s="29"/>
      <c r="O152" s="29"/>
      <c r="P152" s="29"/>
      <c r="Q152" s="29"/>
      <c r="R152" s="29"/>
      <c r="S152" s="29"/>
      <c r="T152" s="29"/>
      <c r="U152" s="29"/>
      <c r="V152" s="29"/>
      <c r="W152" s="29"/>
      <c r="X152" s="29"/>
      <c r="Y152" s="18">
        <f t="shared" si="74"/>
        <v>0</v>
      </c>
      <c r="Z152" s="18">
        <f t="shared" si="74"/>
        <v>0</v>
      </c>
      <c r="AA152" s="18">
        <f t="shared" si="74"/>
        <v>0</v>
      </c>
      <c r="AB152" s="18">
        <f t="shared" si="73"/>
        <v>0</v>
      </c>
      <c r="AC152" s="18">
        <f t="shared" si="58"/>
        <v>0</v>
      </c>
      <c r="AD152" s="18">
        <f t="shared" si="59"/>
        <v>0</v>
      </c>
      <c r="AE152" s="18">
        <f t="shared" si="60"/>
        <v>0</v>
      </c>
      <c r="AF152" s="18">
        <f t="shared" si="61"/>
        <v>0</v>
      </c>
      <c r="AG152" s="18">
        <f t="shared" si="62"/>
        <v>0</v>
      </c>
      <c r="AH152" s="18">
        <f t="shared" si="63"/>
        <v>0</v>
      </c>
      <c r="AI152" s="18">
        <f t="shared" si="64"/>
        <v>0</v>
      </c>
      <c r="AJ152" s="18">
        <f t="shared" si="65"/>
        <v>0</v>
      </c>
      <c r="AK152" s="18">
        <f t="shared" si="66"/>
        <v>0</v>
      </c>
      <c r="AL152" s="18">
        <f t="shared" si="67"/>
        <v>0</v>
      </c>
      <c r="AM152" s="18">
        <f t="shared" si="68"/>
        <v>0</v>
      </c>
      <c r="AN152" s="18">
        <f t="shared" si="69"/>
        <v>0</v>
      </c>
      <c r="AO152" s="18">
        <f t="shared" si="70"/>
        <v>0</v>
      </c>
      <c r="AP152" s="18">
        <f t="shared" si="71"/>
        <v>0</v>
      </c>
      <c r="AQ152" s="18">
        <f t="shared" si="72"/>
        <v>0</v>
      </c>
    </row>
    <row r="153" spans="2:43" x14ac:dyDescent="0.25">
      <c r="B153" s="6"/>
      <c r="C153" s="29">
        <f>INDEX('správne obvody stĺpce'!A136:AL136,,MATCH('Hárok na vyplnenie'!$D$5,'správne obvody stĺpce'!$A$1:$AL$1,0))</f>
        <v>0</v>
      </c>
      <c r="D153" s="1" t="str">
        <f>IFERROR(VLOOKUP(C153,'municipality_správne obvody'!$B$1:$C$1050,2,FALSE),"")</f>
        <v/>
      </c>
      <c r="E153" s="29"/>
      <c r="F153" s="29"/>
      <c r="G153" s="29"/>
      <c r="H153" s="29"/>
      <c r="I153" s="29"/>
      <c r="J153" s="29"/>
      <c r="K153" s="69"/>
      <c r="L153" s="69"/>
      <c r="M153" s="29"/>
      <c r="N153" s="29"/>
      <c r="O153" s="29"/>
      <c r="P153" s="29"/>
      <c r="Q153" s="29"/>
      <c r="R153" s="29"/>
      <c r="S153" s="29"/>
      <c r="T153" s="29"/>
      <c r="U153" s="29"/>
      <c r="V153" s="29"/>
      <c r="W153" s="29"/>
      <c r="X153" s="29"/>
      <c r="Y153" s="18">
        <f t="shared" si="74"/>
        <v>0</v>
      </c>
      <c r="Z153" s="18">
        <f t="shared" si="74"/>
        <v>0</v>
      </c>
      <c r="AA153" s="18">
        <f t="shared" si="74"/>
        <v>0</v>
      </c>
      <c r="AB153" s="18">
        <f t="shared" si="73"/>
        <v>0</v>
      </c>
      <c r="AC153" s="18">
        <f t="shared" si="58"/>
        <v>0</v>
      </c>
      <c r="AD153" s="18">
        <f t="shared" si="59"/>
        <v>0</v>
      </c>
      <c r="AE153" s="18">
        <f t="shared" si="60"/>
        <v>0</v>
      </c>
      <c r="AF153" s="18">
        <f t="shared" si="61"/>
        <v>0</v>
      </c>
      <c r="AG153" s="18">
        <f t="shared" si="62"/>
        <v>0</v>
      </c>
      <c r="AH153" s="18">
        <f t="shared" si="63"/>
        <v>0</v>
      </c>
      <c r="AI153" s="18">
        <f t="shared" si="64"/>
        <v>0</v>
      </c>
      <c r="AJ153" s="18">
        <f t="shared" si="65"/>
        <v>0</v>
      </c>
      <c r="AK153" s="18">
        <f t="shared" si="66"/>
        <v>0</v>
      </c>
      <c r="AL153" s="18">
        <f t="shared" si="67"/>
        <v>0</v>
      </c>
      <c r="AM153" s="18">
        <f t="shared" si="68"/>
        <v>0</v>
      </c>
      <c r="AN153" s="18">
        <f t="shared" si="69"/>
        <v>0</v>
      </c>
      <c r="AO153" s="18">
        <f t="shared" si="70"/>
        <v>0</v>
      </c>
      <c r="AP153" s="18">
        <f t="shared" si="71"/>
        <v>0</v>
      </c>
      <c r="AQ153" s="18">
        <f t="shared" si="72"/>
        <v>0</v>
      </c>
    </row>
    <row r="154" spans="2:43" x14ac:dyDescent="0.25">
      <c r="B154" s="6"/>
      <c r="C154" s="29">
        <f>INDEX('správne obvody stĺpce'!A137:AL137,,MATCH('Hárok na vyplnenie'!$D$5,'správne obvody stĺpce'!$A$1:$AL$1,0))</f>
        <v>0</v>
      </c>
      <c r="D154" s="1" t="str">
        <f>IFERROR(VLOOKUP(C154,'municipality_správne obvody'!$B$1:$C$1050,2,FALSE),"")</f>
        <v/>
      </c>
      <c r="E154" s="29"/>
      <c r="F154" s="29"/>
      <c r="G154" s="29"/>
      <c r="H154" s="29"/>
      <c r="I154" s="29"/>
      <c r="J154" s="29"/>
      <c r="K154" s="69"/>
      <c r="L154" s="69"/>
      <c r="M154" s="29"/>
      <c r="N154" s="29"/>
      <c r="O154" s="29"/>
      <c r="P154" s="29"/>
      <c r="Q154" s="29"/>
      <c r="R154" s="29"/>
      <c r="S154" s="29"/>
      <c r="T154" s="29"/>
      <c r="U154" s="29"/>
      <c r="V154" s="29"/>
      <c r="W154" s="29"/>
      <c r="X154" s="29"/>
      <c r="Y154" s="18">
        <f t="shared" si="74"/>
        <v>0</v>
      </c>
      <c r="Z154" s="18">
        <f t="shared" si="74"/>
        <v>0</v>
      </c>
      <c r="AA154" s="18">
        <f t="shared" si="74"/>
        <v>0</v>
      </c>
      <c r="AB154" s="18">
        <f t="shared" si="73"/>
        <v>0</v>
      </c>
      <c r="AC154" s="18">
        <f t="shared" si="58"/>
        <v>0</v>
      </c>
      <c r="AD154" s="18">
        <f t="shared" si="59"/>
        <v>0</v>
      </c>
      <c r="AE154" s="18">
        <f t="shared" si="60"/>
        <v>0</v>
      </c>
      <c r="AF154" s="18">
        <f t="shared" si="61"/>
        <v>0</v>
      </c>
      <c r="AG154" s="18">
        <f t="shared" si="62"/>
        <v>0</v>
      </c>
      <c r="AH154" s="18">
        <f t="shared" si="63"/>
        <v>0</v>
      </c>
      <c r="AI154" s="18">
        <f t="shared" si="64"/>
        <v>0</v>
      </c>
      <c r="AJ154" s="18">
        <f t="shared" si="65"/>
        <v>0</v>
      </c>
      <c r="AK154" s="18">
        <f t="shared" si="66"/>
        <v>0</v>
      </c>
      <c r="AL154" s="18">
        <f t="shared" si="67"/>
        <v>0</v>
      </c>
      <c r="AM154" s="18">
        <f t="shared" si="68"/>
        <v>0</v>
      </c>
      <c r="AN154" s="18">
        <f t="shared" si="69"/>
        <v>0</v>
      </c>
      <c r="AO154" s="18">
        <f t="shared" si="70"/>
        <v>0</v>
      </c>
      <c r="AP154" s="18">
        <f t="shared" si="71"/>
        <v>0</v>
      </c>
      <c r="AQ154" s="18">
        <f t="shared" si="72"/>
        <v>0</v>
      </c>
    </row>
    <row r="155" spans="2:43" x14ac:dyDescent="0.25">
      <c r="B155" s="6"/>
      <c r="C155" s="29">
        <f>INDEX('správne obvody stĺpce'!A138:AL138,,MATCH('Hárok na vyplnenie'!$D$5,'správne obvody stĺpce'!$A$1:$AL$1,0))</f>
        <v>0</v>
      </c>
      <c r="D155" s="1" t="str">
        <f>IFERROR(VLOOKUP(C155,'municipality_správne obvody'!$B$1:$C$1050,2,FALSE),"")</f>
        <v/>
      </c>
      <c r="E155" s="29"/>
      <c r="F155" s="29"/>
      <c r="G155" s="29"/>
      <c r="H155" s="29"/>
      <c r="I155" s="29"/>
      <c r="J155" s="29"/>
      <c r="K155" s="69"/>
      <c r="L155" s="69"/>
      <c r="M155" s="29"/>
      <c r="N155" s="29"/>
      <c r="O155" s="29"/>
      <c r="P155" s="29"/>
      <c r="Q155" s="29"/>
      <c r="R155" s="29"/>
      <c r="S155" s="29"/>
      <c r="T155" s="29"/>
      <c r="U155" s="29"/>
      <c r="V155" s="29"/>
      <c r="W155" s="29"/>
      <c r="X155" s="29"/>
      <c r="Y155" s="18">
        <f t="shared" si="74"/>
        <v>0</v>
      </c>
      <c r="Z155" s="18">
        <f t="shared" si="74"/>
        <v>0</v>
      </c>
      <c r="AA155" s="18">
        <f t="shared" si="74"/>
        <v>0</v>
      </c>
      <c r="AB155" s="18">
        <f t="shared" si="73"/>
        <v>0</v>
      </c>
      <c r="AC155" s="18">
        <f t="shared" si="58"/>
        <v>0</v>
      </c>
      <c r="AD155" s="18">
        <f t="shared" si="59"/>
        <v>0</v>
      </c>
      <c r="AE155" s="18">
        <f t="shared" si="60"/>
        <v>0</v>
      </c>
      <c r="AF155" s="18">
        <f t="shared" si="61"/>
        <v>0</v>
      </c>
      <c r="AG155" s="18">
        <f t="shared" si="62"/>
        <v>0</v>
      </c>
      <c r="AH155" s="18">
        <f t="shared" si="63"/>
        <v>0</v>
      </c>
      <c r="AI155" s="18">
        <f t="shared" si="64"/>
        <v>0</v>
      </c>
      <c r="AJ155" s="18">
        <f t="shared" si="65"/>
        <v>0</v>
      </c>
      <c r="AK155" s="18">
        <f t="shared" si="66"/>
        <v>0</v>
      </c>
      <c r="AL155" s="18">
        <f t="shared" si="67"/>
        <v>0</v>
      </c>
      <c r="AM155" s="18">
        <f t="shared" si="68"/>
        <v>0</v>
      </c>
      <c r="AN155" s="18">
        <f t="shared" si="69"/>
        <v>0</v>
      </c>
      <c r="AO155" s="18">
        <f t="shared" si="70"/>
        <v>0</v>
      </c>
      <c r="AP155" s="18">
        <f t="shared" si="71"/>
        <v>0</v>
      </c>
      <c r="AQ155" s="18">
        <f t="shared" si="72"/>
        <v>0</v>
      </c>
    </row>
    <row r="156" spans="2:43" x14ac:dyDescent="0.25">
      <c r="B156" s="6"/>
      <c r="C156" s="29">
        <f>INDEX('správne obvody stĺpce'!A139:AL139,,MATCH('Hárok na vyplnenie'!$D$5,'správne obvody stĺpce'!$A$1:$AL$1,0))</f>
        <v>0</v>
      </c>
      <c r="D156" s="1" t="str">
        <f>IFERROR(VLOOKUP(C156,'municipality_správne obvody'!$B$1:$C$1050,2,FALSE),"")</f>
        <v/>
      </c>
      <c r="E156" s="29"/>
      <c r="F156" s="29"/>
      <c r="G156" s="29"/>
      <c r="H156" s="29"/>
      <c r="I156" s="29"/>
      <c r="J156" s="29"/>
      <c r="K156" s="69"/>
      <c r="L156" s="69"/>
      <c r="M156" s="29"/>
      <c r="N156" s="29"/>
      <c r="O156" s="29"/>
      <c r="P156" s="29"/>
      <c r="Q156" s="29"/>
      <c r="R156" s="29"/>
      <c r="S156" s="29"/>
      <c r="T156" s="29"/>
      <c r="U156" s="29"/>
      <c r="V156" s="29"/>
      <c r="W156" s="29"/>
      <c r="X156" s="29"/>
      <c r="Y156" s="18">
        <f t="shared" si="74"/>
        <v>0</v>
      </c>
      <c r="Z156" s="18">
        <f t="shared" si="74"/>
        <v>0</v>
      </c>
      <c r="AA156" s="18">
        <f t="shared" si="74"/>
        <v>0</v>
      </c>
      <c r="AB156" s="18">
        <f t="shared" si="73"/>
        <v>0</v>
      </c>
      <c r="AC156" s="18">
        <f t="shared" si="58"/>
        <v>0</v>
      </c>
      <c r="AD156" s="18">
        <f t="shared" si="59"/>
        <v>0</v>
      </c>
      <c r="AE156" s="18">
        <f t="shared" si="60"/>
        <v>0</v>
      </c>
      <c r="AF156" s="18">
        <f t="shared" si="61"/>
        <v>0</v>
      </c>
      <c r="AG156" s="18">
        <f t="shared" si="62"/>
        <v>0</v>
      </c>
      <c r="AH156" s="18">
        <f t="shared" si="63"/>
        <v>0</v>
      </c>
      <c r="AI156" s="18">
        <f t="shared" si="64"/>
        <v>0</v>
      </c>
      <c r="AJ156" s="18">
        <f t="shared" si="65"/>
        <v>0</v>
      </c>
      <c r="AK156" s="18">
        <f t="shared" si="66"/>
        <v>0</v>
      </c>
      <c r="AL156" s="18">
        <f t="shared" si="67"/>
        <v>0</v>
      </c>
      <c r="AM156" s="18">
        <f t="shared" si="68"/>
        <v>0</v>
      </c>
      <c r="AN156" s="18">
        <f t="shared" si="69"/>
        <v>0</v>
      </c>
      <c r="AO156" s="18">
        <f t="shared" si="70"/>
        <v>0</v>
      </c>
      <c r="AP156" s="18">
        <f t="shared" si="71"/>
        <v>0</v>
      </c>
      <c r="AQ156" s="18">
        <f t="shared" si="72"/>
        <v>0</v>
      </c>
    </row>
    <row r="157" spans="2:43" x14ac:dyDescent="0.25">
      <c r="B157" s="6"/>
      <c r="C157" s="29">
        <f>INDEX('správne obvody stĺpce'!A140:AL140,,MATCH('Hárok na vyplnenie'!$D$5,'správne obvody stĺpce'!$A$1:$AL$1,0))</f>
        <v>0</v>
      </c>
      <c r="D157" s="1" t="str">
        <f>IFERROR(VLOOKUP(C157,'municipality_správne obvody'!$B$1:$C$1050,2,FALSE),"")</f>
        <v/>
      </c>
      <c r="E157" s="29"/>
      <c r="F157" s="29"/>
      <c r="G157" s="29"/>
      <c r="H157" s="29"/>
      <c r="I157" s="29"/>
      <c r="J157" s="29"/>
      <c r="K157" s="69"/>
      <c r="L157" s="69"/>
      <c r="M157" s="29"/>
      <c r="N157" s="29"/>
      <c r="O157" s="29"/>
      <c r="P157" s="29"/>
      <c r="Q157" s="29"/>
      <c r="R157" s="29"/>
      <c r="S157" s="29"/>
      <c r="T157" s="29"/>
      <c r="U157" s="29"/>
      <c r="V157" s="29"/>
      <c r="W157" s="29"/>
      <c r="X157" s="29"/>
      <c r="Y157" s="18">
        <f t="shared" si="74"/>
        <v>0</v>
      </c>
      <c r="Z157" s="18">
        <f t="shared" si="74"/>
        <v>0</v>
      </c>
      <c r="AA157" s="18">
        <f t="shared" si="74"/>
        <v>0</v>
      </c>
      <c r="AB157" s="18">
        <f t="shared" si="73"/>
        <v>0</v>
      </c>
      <c r="AC157" s="18">
        <f t="shared" si="58"/>
        <v>0</v>
      </c>
      <c r="AD157" s="18">
        <f t="shared" si="59"/>
        <v>0</v>
      </c>
      <c r="AE157" s="18">
        <f t="shared" si="60"/>
        <v>0</v>
      </c>
      <c r="AF157" s="18">
        <f t="shared" si="61"/>
        <v>0</v>
      </c>
      <c r="AG157" s="18">
        <f t="shared" si="62"/>
        <v>0</v>
      </c>
      <c r="AH157" s="18">
        <f t="shared" si="63"/>
        <v>0</v>
      </c>
      <c r="AI157" s="18">
        <f t="shared" si="64"/>
        <v>0</v>
      </c>
      <c r="AJ157" s="18">
        <f t="shared" si="65"/>
        <v>0</v>
      </c>
      <c r="AK157" s="18">
        <f t="shared" si="66"/>
        <v>0</v>
      </c>
      <c r="AL157" s="18">
        <f t="shared" si="67"/>
        <v>0</v>
      </c>
      <c r="AM157" s="18">
        <f t="shared" si="68"/>
        <v>0</v>
      </c>
      <c r="AN157" s="18">
        <f t="shared" si="69"/>
        <v>0</v>
      </c>
      <c r="AO157" s="18">
        <f t="shared" si="70"/>
        <v>0</v>
      </c>
      <c r="AP157" s="18">
        <f t="shared" si="71"/>
        <v>0</v>
      </c>
      <c r="AQ157" s="18">
        <f t="shared" si="72"/>
        <v>0</v>
      </c>
    </row>
    <row r="158" spans="2:43" x14ac:dyDescent="0.25">
      <c r="B158" s="6"/>
      <c r="C158" s="29">
        <f>INDEX('správne obvody stĺpce'!A141:AL141,,MATCH('Hárok na vyplnenie'!$D$5,'správne obvody stĺpce'!$A$1:$AL$1,0))</f>
        <v>0</v>
      </c>
      <c r="D158" s="1" t="str">
        <f>IFERROR(VLOOKUP(C158,'municipality_správne obvody'!$B$1:$C$1050,2,FALSE),"")</f>
        <v/>
      </c>
      <c r="E158" s="29"/>
      <c r="F158" s="29"/>
      <c r="G158" s="29"/>
      <c r="H158" s="29"/>
      <c r="I158" s="29"/>
      <c r="J158" s="29"/>
      <c r="K158" s="69"/>
      <c r="L158" s="69"/>
      <c r="M158" s="29"/>
      <c r="N158" s="29"/>
      <c r="O158" s="29"/>
      <c r="P158" s="29"/>
      <c r="Q158" s="29"/>
      <c r="R158" s="29"/>
      <c r="S158" s="29"/>
      <c r="T158" s="29"/>
      <c r="U158" s="29"/>
      <c r="V158" s="29"/>
      <c r="W158" s="29"/>
      <c r="X158" s="29"/>
      <c r="Y158" s="18">
        <f t="shared" si="74"/>
        <v>0</v>
      </c>
      <c r="Z158" s="18">
        <f t="shared" si="74"/>
        <v>0</v>
      </c>
      <c r="AA158" s="18">
        <f t="shared" si="74"/>
        <v>0</v>
      </c>
      <c r="AB158" s="18">
        <f t="shared" si="73"/>
        <v>0</v>
      </c>
      <c r="AC158" s="18">
        <f t="shared" si="58"/>
        <v>0</v>
      </c>
      <c r="AD158" s="18">
        <f t="shared" si="59"/>
        <v>0</v>
      </c>
      <c r="AE158" s="18">
        <f t="shared" si="60"/>
        <v>0</v>
      </c>
      <c r="AF158" s="18">
        <f t="shared" si="61"/>
        <v>0</v>
      </c>
      <c r="AG158" s="18">
        <f t="shared" si="62"/>
        <v>0</v>
      </c>
      <c r="AH158" s="18">
        <f t="shared" si="63"/>
        <v>0</v>
      </c>
      <c r="AI158" s="18">
        <f t="shared" si="64"/>
        <v>0</v>
      </c>
      <c r="AJ158" s="18">
        <f t="shared" si="65"/>
        <v>0</v>
      </c>
      <c r="AK158" s="18">
        <f t="shared" si="66"/>
        <v>0</v>
      </c>
      <c r="AL158" s="18">
        <f t="shared" si="67"/>
        <v>0</v>
      </c>
      <c r="AM158" s="18">
        <f t="shared" si="68"/>
        <v>0</v>
      </c>
      <c r="AN158" s="18">
        <f t="shared" si="69"/>
        <v>0</v>
      </c>
      <c r="AO158" s="18">
        <f t="shared" si="70"/>
        <v>0</v>
      </c>
      <c r="AP158" s="18">
        <f t="shared" si="71"/>
        <v>0</v>
      </c>
      <c r="AQ158" s="18">
        <f t="shared" si="72"/>
        <v>0</v>
      </c>
    </row>
    <row r="159" spans="2:43" x14ac:dyDescent="0.25">
      <c r="B159" s="6"/>
      <c r="C159" s="29">
        <f>INDEX('správne obvody stĺpce'!A142:AL142,,MATCH('Hárok na vyplnenie'!$D$5,'správne obvody stĺpce'!$A$1:$AL$1,0))</f>
        <v>0</v>
      </c>
      <c r="D159" s="1" t="str">
        <f>IFERROR(VLOOKUP(C159,'municipality_správne obvody'!$B$1:$C$1050,2,FALSE),"")</f>
        <v/>
      </c>
      <c r="E159" s="29"/>
      <c r="F159" s="29"/>
      <c r="G159" s="29"/>
      <c r="H159" s="29"/>
      <c r="I159" s="29"/>
      <c r="J159" s="29"/>
      <c r="K159" s="69"/>
      <c r="L159" s="69"/>
      <c r="M159" s="29"/>
      <c r="N159" s="29"/>
      <c r="O159" s="29"/>
      <c r="P159" s="29"/>
      <c r="Q159" s="29"/>
      <c r="R159" s="29"/>
      <c r="S159" s="29"/>
      <c r="T159" s="29"/>
      <c r="U159" s="29"/>
      <c r="V159" s="29"/>
      <c r="W159" s="29"/>
      <c r="X159" s="29"/>
      <c r="Y159" s="18">
        <f t="shared" si="74"/>
        <v>0</v>
      </c>
      <c r="Z159" s="18">
        <f t="shared" si="74"/>
        <v>0</v>
      </c>
      <c r="AA159" s="18">
        <f t="shared" si="74"/>
        <v>0</v>
      </c>
      <c r="AB159" s="18">
        <f t="shared" si="73"/>
        <v>0</v>
      </c>
      <c r="AC159" s="18">
        <f t="shared" si="58"/>
        <v>0</v>
      </c>
      <c r="AD159" s="18">
        <f t="shared" si="59"/>
        <v>0</v>
      </c>
      <c r="AE159" s="18">
        <f t="shared" si="60"/>
        <v>0</v>
      </c>
      <c r="AF159" s="18">
        <f t="shared" si="61"/>
        <v>0</v>
      </c>
      <c r="AG159" s="18">
        <f t="shared" si="62"/>
        <v>0</v>
      </c>
      <c r="AH159" s="18">
        <f t="shared" si="63"/>
        <v>0</v>
      </c>
      <c r="AI159" s="18">
        <f t="shared" si="64"/>
        <v>0</v>
      </c>
      <c r="AJ159" s="18">
        <f t="shared" si="65"/>
        <v>0</v>
      </c>
      <c r="AK159" s="18">
        <f t="shared" si="66"/>
        <v>0</v>
      </c>
      <c r="AL159" s="18">
        <f t="shared" si="67"/>
        <v>0</v>
      </c>
      <c r="AM159" s="18">
        <f t="shared" si="68"/>
        <v>0</v>
      </c>
      <c r="AN159" s="18">
        <f t="shared" si="69"/>
        <v>0</v>
      </c>
      <c r="AO159" s="18">
        <f t="shared" si="70"/>
        <v>0</v>
      </c>
      <c r="AP159" s="18">
        <f t="shared" si="71"/>
        <v>0</v>
      </c>
      <c r="AQ159" s="18">
        <f t="shared" si="72"/>
        <v>0</v>
      </c>
    </row>
    <row r="160" spans="2:43" x14ac:dyDescent="0.25">
      <c r="B160" s="6"/>
      <c r="C160" s="29">
        <f>INDEX('správne obvody stĺpce'!A143:AL143,,MATCH('Hárok na vyplnenie'!$D$5,'správne obvody stĺpce'!$A$1:$AL$1,0))</f>
        <v>0</v>
      </c>
      <c r="D160" s="1" t="str">
        <f>IFERROR(VLOOKUP(C160,'municipality_správne obvody'!$B$1:$C$1050,2,FALSE),"")</f>
        <v/>
      </c>
      <c r="E160" s="29"/>
      <c r="F160" s="29"/>
      <c r="G160" s="29"/>
      <c r="H160" s="29"/>
      <c r="I160" s="29"/>
      <c r="J160" s="29"/>
      <c r="K160" s="69"/>
      <c r="L160" s="69"/>
      <c r="M160" s="29"/>
      <c r="N160" s="29"/>
      <c r="O160" s="29"/>
      <c r="P160" s="29"/>
      <c r="Q160" s="29"/>
      <c r="R160" s="29"/>
      <c r="S160" s="29"/>
      <c r="T160" s="29"/>
      <c r="U160" s="29"/>
      <c r="V160" s="29"/>
      <c r="W160" s="29"/>
      <c r="X160" s="29"/>
      <c r="Y160" s="18">
        <f t="shared" si="74"/>
        <v>0</v>
      </c>
      <c r="Z160" s="18">
        <f t="shared" si="74"/>
        <v>0</v>
      </c>
      <c r="AA160" s="18">
        <f t="shared" si="74"/>
        <v>0</v>
      </c>
      <c r="AB160" s="18">
        <f t="shared" si="73"/>
        <v>0</v>
      </c>
      <c r="AC160" s="18">
        <f t="shared" si="58"/>
        <v>0</v>
      </c>
      <c r="AD160" s="18">
        <f t="shared" si="59"/>
        <v>0</v>
      </c>
      <c r="AE160" s="18">
        <f t="shared" si="60"/>
        <v>0</v>
      </c>
      <c r="AF160" s="18">
        <f t="shared" si="61"/>
        <v>0</v>
      </c>
      <c r="AG160" s="18">
        <f t="shared" si="62"/>
        <v>0</v>
      </c>
      <c r="AH160" s="18">
        <f t="shared" si="63"/>
        <v>0</v>
      </c>
      <c r="AI160" s="18">
        <f t="shared" si="64"/>
        <v>0</v>
      </c>
      <c r="AJ160" s="18">
        <f t="shared" si="65"/>
        <v>0</v>
      </c>
      <c r="AK160" s="18">
        <f t="shared" si="66"/>
        <v>0</v>
      </c>
      <c r="AL160" s="18">
        <f t="shared" si="67"/>
        <v>0</v>
      </c>
      <c r="AM160" s="18">
        <f t="shared" si="68"/>
        <v>0</v>
      </c>
      <c r="AN160" s="18">
        <f t="shared" si="69"/>
        <v>0</v>
      </c>
      <c r="AO160" s="18">
        <f t="shared" si="70"/>
        <v>0</v>
      </c>
      <c r="AP160" s="18">
        <f t="shared" si="71"/>
        <v>0</v>
      </c>
      <c r="AQ160" s="18">
        <f t="shared" si="72"/>
        <v>0</v>
      </c>
    </row>
    <row r="161" spans="2:43" x14ac:dyDescent="0.25">
      <c r="B161" s="6"/>
      <c r="C161" s="29">
        <f>INDEX('správne obvody stĺpce'!A144:AL144,,MATCH('Hárok na vyplnenie'!$D$5,'správne obvody stĺpce'!$A$1:$AL$1,0))</f>
        <v>0</v>
      </c>
      <c r="D161" s="1" t="str">
        <f>IFERROR(VLOOKUP(C161,'municipality_správne obvody'!$B$1:$C$1050,2,FALSE),"")</f>
        <v/>
      </c>
      <c r="E161" s="29"/>
      <c r="F161" s="29"/>
      <c r="G161" s="29"/>
      <c r="H161" s="29"/>
      <c r="I161" s="29"/>
      <c r="J161" s="29"/>
      <c r="K161" s="69"/>
      <c r="L161" s="69"/>
      <c r="M161" s="29"/>
      <c r="N161" s="29"/>
      <c r="O161" s="29"/>
      <c r="P161" s="29"/>
      <c r="Q161" s="29"/>
      <c r="R161" s="29"/>
      <c r="S161" s="29"/>
      <c r="T161" s="29"/>
      <c r="U161" s="29"/>
      <c r="V161" s="29"/>
      <c r="W161" s="29"/>
      <c r="X161" s="29"/>
      <c r="Y161" s="18">
        <f t="shared" si="74"/>
        <v>0</v>
      </c>
      <c r="Z161" s="18">
        <f t="shared" si="74"/>
        <v>0</v>
      </c>
      <c r="AA161" s="18">
        <f t="shared" si="74"/>
        <v>0</v>
      </c>
      <c r="AB161" s="18">
        <f t="shared" si="73"/>
        <v>0</v>
      </c>
      <c r="AC161" s="18">
        <f t="shared" si="58"/>
        <v>0</v>
      </c>
      <c r="AD161" s="18">
        <f t="shared" si="59"/>
        <v>0</v>
      </c>
      <c r="AE161" s="18">
        <f t="shared" si="60"/>
        <v>0</v>
      </c>
      <c r="AF161" s="18">
        <f t="shared" si="61"/>
        <v>0</v>
      </c>
      <c r="AG161" s="18">
        <f t="shared" si="62"/>
        <v>0</v>
      </c>
      <c r="AH161" s="18">
        <f t="shared" si="63"/>
        <v>0</v>
      </c>
      <c r="AI161" s="18">
        <f t="shared" si="64"/>
        <v>0</v>
      </c>
      <c r="AJ161" s="18">
        <f t="shared" si="65"/>
        <v>0</v>
      </c>
      <c r="AK161" s="18">
        <f t="shared" si="66"/>
        <v>0</v>
      </c>
      <c r="AL161" s="18">
        <f t="shared" si="67"/>
        <v>0</v>
      </c>
      <c r="AM161" s="18">
        <f t="shared" si="68"/>
        <v>0</v>
      </c>
      <c r="AN161" s="18">
        <f t="shared" si="69"/>
        <v>0</v>
      </c>
      <c r="AO161" s="18">
        <f t="shared" si="70"/>
        <v>0</v>
      </c>
      <c r="AP161" s="18">
        <f t="shared" si="71"/>
        <v>0</v>
      </c>
      <c r="AQ161" s="18">
        <f t="shared" si="72"/>
        <v>0</v>
      </c>
    </row>
    <row r="162" spans="2:43" x14ac:dyDescent="0.25">
      <c r="B162" s="6"/>
      <c r="C162" s="29">
        <f>INDEX('správne obvody stĺpce'!A145:AL145,,MATCH('Hárok na vyplnenie'!$D$5,'správne obvody stĺpce'!$A$1:$AL$1,0))</f>
        <v>0</v>
      </c>
      <c r="D162" s="1" t="str">
        <f>IFERROR(VLOOKUP(C162,'municipality_správne obvody'!$B$1:$C$1050,2,FALSE),"")</f>
        <v/>
      </c>
      <c r="E162" s="29"/>
      <c r="F162" s="29"/>
      <c r="G162" s="29"/>
      <c r="H162" s="29"/>
      <c r="I162" s="29"/>
      <c r="J162" s="29"/>
      <c r="K162" s="69"/>
      <c r="L162" s="69"/>
      <c r="M162" s="29"/>
      <c r="N162" s="29"/>
      <c r="O162" s="29"/>
      <c r="P162" s="29"/>
      <c r="Q162" s="29"/>
      <c r="R162" s="29"/>
      <c r="S162" s="29"/>
      <c r="T162" s="29"/>
      <c r="U162" s="29"/>
      <c r="V162" s="29"/>
      <c r="W162" s="29"/>
      <c r="X162" s="29"/>
      <c r="Y162" s="18">
        <f t="shared" si="74"/>
        <v>0</v>
      </c>
      <c r="Z162" s="18">
        <f t="shared" si="74"/>
        <v>0</v>
      </c>
      <c r="AA162" s="18">
        <f t="shared" si="74"/>
        <v>0</v>
      </c>
      <c r="AB162" s="18">
        <f t="shared" si="73"/>
        <v>0</v>
      </c>
      <c r="AC162" s="18">
        <f t="shared" si="58"/>
        <v>0</v>
      </c>
      <c r="AD162" s="18">
        <f t="shared" si="59"/>
        <v>0</v>
      </c>
      <c r="AE162" s="18">
        <f t="shared" si="60"/>
        <v>0</v>
      </c>
      <c r="AF162" s="18">
        <f t="shared" si="61"/>
        <v>0</v>
      </c>
      <c r="AG162" s="18">
        <f t="shared" si="62"/>
        <v>0</v>
      </c>
      <c r="AH162" s="18">
        <f t="shared" si="63"/>
        <v>0</v>
      </c>
      <c r="AI162" s="18">
        <f t="shared" si="64"/>
        <v>0</v>
      </c>
      <c r="AJ162" s="18">
        <f t="shared" si="65"/>
        <v>0</v>
      </c>
      <c r="AK162" s="18">
        <f t="shared" si="66"/>
        <v>0</v>
      </c>
      <c r="AL162" s="18">
        <f t="shared" si="67"/>
        <v>0</v>
      </c>
      <c r="AM162" s="18">
        <f t="shared" si="68"/>
        <v>0</v>
      </c>
      <c r="AN162" s="18">
        <f t="shared" si="69"/>
        <v>0</v>
      </c>
      <c r="AO162" s="18">
        <f t="shared" si="70"/>
        <v>0</v>
      </c>
      <c r="AP162" s="18">
        <f t="shared" si="71"/>
        <v>0</v>
      </c>
      <c r="AQ162" s="18">
        <f t="shared" si="72"/>
        <v>0</v>
      </c>
    </row>
    <row r="163" spans="2:43" x14ac:dyDescent="0.25">
      <c r="B163" s="6"/>
      <c r="C163" s="29">
        <f>INDEX('správne obvody stĺpce'!A146:AL146,,MATCH('Hárok na vyplnenie'!$D$5,'správne obvody stĺpce'!$A$1:$AL$1,0))</f>
        <v>0</v>
      </c>
      <c r="D163" s="1" t="str">
        <f>IFERROR(VLOOKUP(C163,'municipality_správne obvody'!$B$1:$C$1050,2,FALSE),"")</f>
        <v/>
      </c>
      <c r="E163" s="29"/>
      <c r="F163" s="29"/>
      <c r="G163" s="29"/>
      <c r="H163" s="29"/>
      <c r="I163" s="29"/>
      <c r="J163" s="29"/>
      <c r="K163" s="69"/>
      <c r="L163" s="69"/>
      <c r="M163" s="29"/>
      <c r="N163" s="29"/>
      <c r="O163" s="29"/>
      <c r="P163" s="29"/>
      <c r="Q163" s="29"/>
      <c r="R163" s="29"/>
      <c r="S163" s="29"/>
      <c r="T163" s="29"/>
      <c r="U163" s="29"/>
      <c r="V163" s="29"/>
      <c r="W163" s="29"/>
      <c r="X163" s="29"/>
      <c r="Y163" s="18">
        <f t="shared" si="74"/>
        <v>0</v>
      </c>
      <c r="Z163" s="18">
        <f t="shared" si="74"/>
        <v>0</v>
      </c>
      <c r="AA163" s="18">
        <f t="shared" si="74"/>
        <v>0</v>
      </c>
      <c r="AB163" s="18">
        <f t="shared" si="73"/>
        <v>0</v>
      </c>
      <c r="AC163" s="18">
        <f t="shared" si="58"/>
        <v>0</v>
      </c>
      <c r="AD163" s="18">
        <f t="shared" si="59"/>
        <v>0</v>
      </c>
      <c r="AE163" s="18">
        <f t="shared" si="60"/>
        <v>0</v>
      </c>
      <c r="AF163" s="18">
        <f t="shared" si="61"/>
        <v>0</v>
      </c>
      <c r="AG163" s="18">
        <f t="shared" si="62"/>
        <v>0</v>
      </c>
      <c r="AH163" s="18">
        <f t="shared" si="63"/>
        <v>0</v>
      </c>
      <c r="AI163" s="18">
        <f t="shared" si="64"/>
        <v>0</v>
      </c>
      <c r="AJ163" s="18">
        <f t="shared" si="65"/>
        <v>0</v>
      </c>
      <c r="AK163" s="18">
        <f t="shared" si="66"/>
        <v>0</v>
      </c>
      <c r="AL163" s="18">
        <f t="shared" si="67"/>
        <v>0</v>
      </c>
      <c r="AM163" s="18">
        <f t="shared" si="68"/>
        <v>0</v>
      </c>
      <c r="AN163" s="18">
        <f t="shared" si="69"/>
        <v>0</v>
      </c>
      <c r="AO163" s="18">
        <f t="shared" si="70"/>
        <v>0</v>
      </c>
      <c r="AP163" s="18">
        <f t="shared" si="71"/>
        <v>0</v>
      </c>
      <c r="AQ163" s="18">
        <f t="shared" si="72"/>
        <v>0</v>
      </c>
    </row>
    <row r="164" spans="2:43" x14ac:dyDescent="0.25">
      <c r="B164" s="6"/>
      <c r="C164" s="29">
        <f>INDEX('správne obvody stĺpce'!A147:AL147,,MATCH('Hárok na vyplnenie'!$D$5,'správne obvody stĺpce'!$A$1:$AL$1,0))</f>
        <v>0</v>
      </c>
      <c r="D164" s="1" t="str">
        <f>IFERROR(VLOOKUP(C164,'municipality_správne obvody'!$B$1:$C$1050,2,FALSE),"")</f>
        <v/>
      </c>
      <c r="E164" s="29"/>
      <c r="F164" s="29"/>
      <c r="G164" s="29"/>
      <c r="H164" s="29"/>
      <c r="I164" s="29"/>
      <c r="J164" s="29"/>
      <c r="K164" s="69"/>
      <c r="L164" s="69"/>
      <c r="M164" s="29"/>
      <c r="N164" s="29"/>
      <c r="O164" s="29"/>
      <c r="P164" s="29"/>
      <c r="Q164" s="29"/>
      <c r="R164" s="29"/>
      <c r="S164" s="29"/>
      <c r="T164" s="29"/>
      <c r="U164" s="29"/>
      <c r="V164" s="29"/>
      <c r="W164" s="29"/>
      <c r="X164" s="29"/>
      <c r="Y164" s="18">
        <f t="shared" si="74"/>
        <v>0</v>
      </c>
      <c r="Z164" s="18">
        <f t="shared" si="74"/>
        <v>0</v>
      </c>
      <c r="AA164" s="18">
        <f t="shared" si="74"/>
        <v>0</v>
      </c>
      <c r="AB164" s="18">
        <f t="shared" si="73"/>
        <v>0</v>
      </c>
      <c r="AC164" s="18">
        <f t="shared" si="58"/>
        <v>0</v>
      </c>
      <c r="AD164" s="18">
        <f t="shared" si="59"/>
        <v>0</v>
      </c>
      <c r="AE164" s="18">
        <f t="shared" si="60"/>
        <v>0</v>
      </c>
      <c r="AF164" s="18">
        <f t="shared" si="61"/>
        <v>0</v>
      </c>
      <c r="AG164" s="18">
        <f t="shared" si="62"/>
        <v>0</v>
      </c>
      <c r="AH164" s="18">
        <f t="shared" si="63"/>
        <v>0</v>
      </c>
      <c r="AI164" s="18">
        <f t="shared" si="64"/>
        <v>0</v>
      </c>
      <c r="AJ164" s="18">
        <f t="shared" si="65"/>
        <v>0</v>
      </c>
      <c r="AK164" s="18">
        <f t="shared" si="66"/>
        <v>0</v>
      </c>
      <c r="AL164" s="18">
        <f t="shared" si="67"/>
        <v>0</v>
      </c>
      <c r="AM164" s="18">
        <f t="shared" si="68"/>
        <v>0</v>
      </c>
      <c r="AN164" s="18">
        <f t="shared" si="69"/>
        <v>0</v>
      </c>
      <c r="AO164" s="18">
        <f t="shared" si="70"/>
        <v>0</v>
      </c>
      <c r="AP164" s="18">
        <f t="shared" si="71"/>
        <v>0</v>
      </c>
      <c r="AQ164" s="18">
        <f t="shared" si="72"/>
        <v>0</v>
      </c>
    </row>
    <row r="165" spans="2:43" x14ac:dyDescent="0.25">
      <c r="B165" s="6"/>
      <c r="C165" s="29">
        <f>INDEX('správne obvody stĺpce'!A148:AL148,,MATCH('Hárok na vyplnenie'!$D$5,'správne obvody stĺpce'!$A$1:$AL$1,0))</f>
        <v>0</v>
      </c>
      <c r="D165" s="1" t="str">
        <f>IFERROR(VLOOKUP(C165,'municipality_správne obvody'!$B$1:$C$1050,2,FALSE),"")</f>
        <v/>
      </c>
      <c r="E165" s="29"/>
      <c r="F165" s="29"/>
      <c r="G165" s="29"/>
      <c r="H165" s="29"/>
      <c r="I165" s="29"/>
      <c r="J165" s="29"/>
      <c r="K165" s="69"/>
      <c r="L165" s="69"/>
      <c r="M165" s="29"/>
      <c r="N165" s="29"/>
      <c r="O165" s="29"/>
      <c r="P165" s="29"/>
      <c r="Q165" s="29"/>
      <c r="R165" s="29"/>
      <c r="S165" s="29"/>
      <c r="T165" s="29"/>
      <c r="U165" s="29"/>
      <c r="V165" s="29"/>
      <c r="W165" s="29"/>
      <c r="X165" s="29"/>
      <c r="Y165" s="18">
        <f t="shared" si="74"/>
        <v>0</v>
      </c>
      <c r="Z165" s="18">
        <f t="shared" si="74"/>
        <v>0</v>
      </c>
      <c r="AA165" s="18">
        <f t="shared" si="74"/>
        <v>0</v>
      </c>
      <c r="AB165" s="18">
        <f t="shared" si="73"/>
        <v>0</v>
      </c>
      <c r="AC165" s="18">
        <f t="shared" si="58"/>
        <v>0</v>
      </c>
      <c r="AD165" s="18">
        <f t="shared" si="59"/>
        <v>0</v>
      </c>
      <c r="AE165" s="18">
        <f t="shared" si="60"/>
        <v>0</v>
      </c>
      <c r="AF165" s="18">
        <f t="shared" si="61"/>
        <v>0</v>
      </c>
      <c r="AG165" s="18">
        <f t="shared" si="62"/>
        <v>0</v>
      </c>
      <c r="AH165" s="18">
        <f t="shared" si="63"/>
        <v>0</v>
      </c>
      <c r="AI165" s="18">
        <f t="shared" si="64"/>
        <v>0</v>
      </c>
      <c r="AJ165" s="18">
        <f t="shared" si="65"/>
        <v>0</v>
      </c>
      <c r="AK165" s="18">
        <f t="shared" si="66"/>
        <v>0</v>
      </c>
      <c r="AL165" s="18">
        <f t="shared" si="67"/>
        <v>0</v>
      </c>
      <c r="AM165" s="18">
        <f t="shared" si="68"/>
        <v>0</v>
      </c>
      <c r="AN165" s="18">
        <f t="shared" si="69"/>
        <v>0</v>
      </c>
      <c r="AO165" s="18">
        <f t="shared" si="70"/>
        <v>0</v>
      </c>
      <c r="AP165" s="18">
        <f t="shared" si="71"/>
        <v>0</v>
      </c>
      <c r="AQ165" s="18">
        <f t="shared" si="72"/>
        <v>0</v>
      </c>
    </row>
    <row r="166" spans="2:43" x14ac:dyDescent="0.25">
      <c r="B166" s="6"/>
      <c r="C166" s="29">
        <f>INDEX('správne obvody stĺpce'!A149:AL149,,MATCH('Hárok na vyplnenie'!$D$5,'správne obvody stĺpce'!$A$1:$AL$1,0))</f>
        <v>0</v>
      </c>
      <c r="D166" s="1" t="str">
        <f>IFERROR(VLOOKUP(C166,'municipality_správne obvody'!$B$1:$C$1050,2,FALSE),"")</f>
        <v/>
      </c>
      <c r="E166" s="29"/>
      <c r="F166" s="29"/>
      <c r="G166" s="29"/>
      <c r="H166" s="29"/>
      <c r="I166" s="29"/>
      <c r="J166" s="29"/>
      <c r="K166" s="69"/>
      <c r="L166" s="69"/>
      <c r="M166" s="29"/>
      <c r="N166" s="29"/>
      <c r="O166" s="29"/>
      <c r="P166" s="29"/>
      <c r="Q166" s="29"/>
      <c r="R166" s="29"/>
      <c r="S166" s="29"/>
      <c r="T166" s="29"/>
      <c r="U166" s="29"/>
      <c r="V166" s="29"/>
      <c r="W166" s="29"/>
      <c r="X166" s="29"/>
      <c r="Y166" s="18">
        <f t="shared" si="74"/>
        <v>0</v>
      </c>
      <c r="Z166" s="18">
        <f t="shared" si="74"/>
        <v>0</v>
      </c>
      <c r="AA166" s="18">
        <f t="shared" si="74"/>
        <v>0</v>
      </c>
      <c r="AB166" s="18">
        <f t="shared" si="73"/>
        <v>0</v>
      </c>
      <c r="AC166" s="18">
        <f t="shared" si="58"/>
        <v>0</v>
      </c>
      <c r="AD166" s="18">
        <f t="shared" si="59"/>
        <v>0</v>
      </c>
      <c r="AE166" s="18">
        <f t="shared" si="60"/>
        <v>0</v>
      </c>
      <c r="AF166" s="18">
        <f t="shared" si="61"/>
        <v>0</v>
      </c>
      <c r="AG166" s="18">
        <f t="shared" si="62"/>
        <v>0</v>
      </c>
      <c r="AH166" s="18">
        <f t="shared" si="63"/>
        <v>0</v>
      </c>
      <c r="AI166" s="18">
        <f t="shared" si="64"/>
        <v>0</v>
      </c>
      <c r="AJ166" s="18">
        <f t="shared" si="65"/>
        <v>0</v>
      </c>
      <c r="AK166" s="18">
        <f t="shared" si="66"/>
        <v>0</v>
      </c>
      <c r="AL166" s="18">
        <f t="shared" si="67"/>
        <v>0</v>
      </c>
      <c r="AM166" s="18">
        <f t="shared" si="68"/>
        <v>0</v>
      </c>
      <c r="AN166" s="18">
        <f t="shared" si="69"/>
        <v>0</v>
      </c>
      <c r="AO166" s="18">
        <f t="shared" si="70"/>
        <v>0</v>
      </c>
      <c r="AP166" s="18">
        <f t="shared" si="71"/>
        <v>0</v>
      </c>
      <c r="AQ166" s="18">
        <f t="shared" si="72"/>
        <v>0</v>
      </c>
    </row>
    <row r="167" spans="2:43" x14ac:dyDescent="0.25">
      <c r="B167" s="6"/>
      <c r="C167" s="29">
        <f>INDEX('správne obvody stĺpce'!A150:AL150,,MATCH('Hárok na vyplnenie'!$D$5,'správne obvody stĺpce'!$A$1:$AL$1,0))</f>
        <v>0</v>
      </c>
      <c r="D167" s="1" t="str">
        <f>IFERROR(VLOOKUP(C167,'municipality_správne obvody'!$B$1:$C$1050,2,FALSE),"")</f>
        <v/>
      </c>
      <c r="E167" s="29"/>
      <c r="F167" s="29"/>
      <c r="G167" s="29"/>
      <c r="H167" s="29"/>
      <c r="I167" s="29"/>
      <c r="J167" s="29"/>
      <c r="K167" s="69"/>
      <c r="L167" s="69"/>
      <c r="M167" s="29"/>
      <c r="N167" s="29"/>
      <c r="O167" s="29"/>
      <c r="P167" s="29"/>
      <c r="Q167" s="29"/>
      <c r="R167" s="29"/>
      <c r="S167" s="29"/>
      <c r="T167" s="29"/>
      <c r="U167" s="29"/>
      <c r="V167" s="29"/>
      <c r="W167" s="29"/>
      <c r="X167" s="29"/>
      <c r="Y167" s="18">
        <f t="shared" si="74"/>
        <v>0</v>
      </c>
      <c r="Z167" s="18">
        <f t="shared" si="74"/>
        <v>0</v>
      </c>
      <c r="AA167" s="18">
        <f t="shared" si="74"/>
        <v>0</v>
      </c>
      <c r="AB167" s="18">
        <f t="shared" si="73"/>
        <v>0</v>
      </c>
      <c r="AC167" s="18">
        <f t="shared" si="58"/>
        <v>0</v>
      </c>
      <c r="AD167" s="18">
        <f t="shared" si="59"/>
        <v>0</v>
      </c>
      <c r="AE167" s="18">
        <f t="shared" si="60"/>
        <v>0</v>
      </c>
      <c r="AF167" s="18">
        <f t="shared" si="61"/>
        <v>0</v>
      </c>
      <c r="AG167" s="18">
        <f t="shared" si="62"/>
        <v>0</v>
      </c>
      <c r="AH167" s="18">
        <f t="shared" si="63"/>
        <v>0</v>
      </c>
      <c r="AI167" s="18">
        <f t="shared" si="64"/>
        <v>0</v>
      </c>
      <c r="AJ167" s="18">
        <f t="shared" si="65"/>
        <v>0</v>
      </c>
      <c r="AK167" s="18">
        <f t="shared" si="66"/>
        <v>0</v>
      </c>
      <c r="AL167" s="18">
        <f t="shared" si="67"/>
        <v>0</v>
      </c>
      <c r="AM167" s="18">
        <f t="shared" si="68"/>
        <v>0</v>
      </c>
      <c r="AN167" s="18">
        <f t="shared" si="69"/>
        <v>0</v>
      </c>
      <c r="AO167" s="18">
        <f t="shared" si="70"/>
        <v>0</v>
      </c>
      <c r="AP167" s="18">
        <f t="shared" si="71"/>
        <v>0</v>
      </c>
      <c r="AQ167" s="18">
        <f t="shared" si="72"/>
        <v>0</v>
      </c>
    </row>
    <row r="168" spans="2:43" x14ac:dyDescent="0.25">
      <c r="B168" s="6"/>
      <c r="C168" s="29">
        <f>INDEX('správne obvody stĺpce'!A151:AL151,,MATCH('Hárok na vyplnenie'!$D$5,'správne obvody stĺpce'!$A$1:$AL$1,0))</f>
        <v>0</v>
      </c>
      <c r="D168" s="1" t="str">
        <f>IFERROR(VLOOKUP(C168,'municipality_správne obvody'!$B$1:$C$1050,2,FALSE),"")</f>
        <v/>
      </c>
      <c r="E168" s="29"/>
      <c r="F168" s="29"/>
      <c r="G168" s="29"/>
      <c r="H168" s="29"/>
      <c r="I168" s="29"/>
      <c r="J168" s="29"/>
      <c r="K168" s="69"/>
      <c r="L168" s="69"/>
      <c r="M168" s="29"/>
      <c r="N168" s="29"/>
      <c r="O168" s="29"/>
      <c r="P168" s="29"/>
      <c r="Q168" s="29"/>
      <c r="R168" s="29"/>
      <c r="S168" s="29"/>
      <c r="T168" s="29"/>
      <c r="U168" s="29"/>
      <c r="V168" s="29"/>
      <c r="W168" s="29"/>
      <c r="X168" s="29"/>
      <c r="Y168" s="18">
        <f t="shared" si="74"/>
        <v>0</v>
      </c>
      <c r="Z168" s="18">
        <f t="shared" si="74"/>
        <v>0</v>
      </c>
      <c r="AA168" s="18">
        <f t="shared" si="74"/>
        <v>0</v>
      </c>
      <c r="AB168" s="18">
        <f t="shared" si="73"/>
        <v>0</v>
      </c>
      <c r="AC168" s="18">
        <f t="shared" si="58"/>
        <v>0</v>
      </c>
      <c r="AD168" s="18">
        <f t="shared" si="59"/>
        <v>0</v>
      </c>
      <c r="AE168" s="18">
        <f t="shared" si="60"/>
        <v>0</v>
      </c>
      <c r="AF168" s="18">
        <f t="shared" si="61"/>
        <v>0</v>
      </c>
      <c r="AG168" s="18">
        <f t="shared" si="62"/>
        <v>0</v>
      </c>
      <c r="AH168" s="18">
        <f t="shared" si="63"/>
        <v>0</v>
      </c>
      <c r="AI168" s="18">
        <f t="shared" si="64"/>
        <v>0</v>
      </c>
      <c r="AJ168" s="18">
        <f t="shared" si="65"/>
        <v>0</v>
      </c>
      <c r="AK168" s="18">
        <f t="shared" si="66"/>
        <v>0</v>
      </c>
      <c r="AL168" s="18">
        <f t="shared" si="67"/>
        <v>0</v>
      </c>
      <c r="AM168" s="18">
        <f t="shared" si="68"/>
        <v>0</v>
      </c>
      <c r="AN168" s="18">
        <f t="shared" si="69"/>
        <v>0</v>
      </c>
      <c r="AO168" s="18">
        <f t="shared" si="70"/>
        <v>0</v>
      </c>
      <c r="AP168" s="18">
        <f t="shared" si="71"/>
        <v>0</v>
      </c>
      <c r="AQ168" s="18">
        <f t="shared" si="72"/>
        <v>0</v>
      </c>
    </row>
    <row r="169" spans="2:43" x14ac:dyDescent="0.25">
      <c r="B169" s="6"/>
      <c r="C169" s="29">
        <f>INDEX('správne obvody stĺpce'!A152:AL152,,MATCH('Hárok na vyplnenie'!$D$5,'správne obvody stĺpce'!$A$1:$AL$1,0))</f>
        <v>0</v>
      </c>
      <c r="D169" s="1" t="str">
        <f>IFERROR(VLOOKUP(C169,'municipality_správne obvody'!$B$1:$C$1050,2,FALSE),"")</f>
        <v/>
      </c>
      <c r="E169" s="29"/>
      <c r="F169" s="29"/>
      <c r="G169" s="29"/>
      <c r="H169" s="29"/>
      <c r="I169" s="29"/>
      <c r="J169" s="29"/>
      <c r="K169" s="69"/>
      <c r="L169" s="69"/>
      <c r="M169" s="29"/>
      <c r="N169" s="29"/>
      <c r="O169" s="29"/>
      <c r="P169" s="29"/>
      <c r="Q169" s="29"/>
      <c r="R169" s="29"/>
      <c r="S169" s="29"/>
      <c r="T169" s="29"/>
      <c r="U169" s="29"/>
      <c r="V169" s="29"/>
      <c r="W169" s="29"/>
      <c r="X169" s="29"/>
      <c r="Y169" s="18">
        <f t="shared" si="74"/>
        <v>0</v>
      </c>
      <c r="Z169" s="18">
        <f t="shared" si="74"/>
        <v>0</v>
      </c>
      <c r="AA169" s="18">
        <f t="shared" si="74"/>
        <v>0</v>
      </c>
      <c r="AB169" s="18">
        <f t="shared" si="73"/>
        <v>0</v>
      </c>
      <c r="AC169" s="18">
        <f t="shared" si="58"/>
        <v>0</v>
      </c>
      <c r="AD169" s="18">
        <f t="shared" si="59"/>
        <v>0</v>
      </c>
      <c r="AE169" s="18">
        <f t="shared" si="60"/>
        <v>0</v>
      </c>
      <c r="AF169" s="18">
        <f t="shared" si="61"/>
        <v>0</v>
      </c>
      <c r="AG169" s="18">
        <f t="shared" si="62"/>
        <v>0</v>
      </c>
      <c r="AH169" s="18">
        <f t="shared" si="63"/>
        <v>0</v>
      </c>
      <c r="AI169" s="18">
        <f t="shared" si="64"/>
        <v>0</v>
      </c>
      <c r="AJ169" s="18">
        <f t="shared" si="65"/>
        <v>0</v>
      </c>
      <c r="AK169" s="18">
        <f t="shared" si="66"/>
        <v>0</v>
      </c>
      <c r="AL169" s="18">
        <f t="shared" si="67"/>
        <v>0</v>
      </c>
      <c r="AM169" s="18">
        <f t="shared" si="68"/>
        <v>0</v>
      </c>
      <c r="AN169" s="18">
        <f t="shared" si="69"/>
        <v>0</v>
      </c>
      <c r="AO169" s="18">
        <f t="shared" si="70"/>
        <v>0</v>
      </c>
      <c r="AP169" s="18">
        <f t="shared" si="71"/>
        <v>0</v>
      </c>
      <c r="AQ169" s="18">
        <f t="shared" si="72"/>
        <v>0</v>
      </c>
    </row>
    <row r="170" spans="2:43" x14ac:dyDescent="0.25">
      <c r="B170" s="6"/>
      <c r="C170" s="29">
        <f>INDEX('správne obvody stĺpce'!A153:AL153,,MATCH('Hárok na vyplnenie'!$D$5,'správne obvody stĺpce'!$A$1:$AL$1,0))</f>
        <v>0</v>
      </c>
      <c r="D170" s="1" t="str">
        <f>IFERROR(VLOOKUP(C170,'municipality_správne obvody'!$B$1:$C$1050,2,FALSE),"")</f>
        <v/>
      </c>
      <c r="E170" s="29"/>
      <c r="F170" s="29"/>
      <c r="G170" s="29"/>
      <c r="H170" s="29"/>
      <c r="I170" s="29"/>
      <c r="J170" s="29"/>
      <c r="K170" s="69"/>
      <c r="L170" s="69"/>
      <c r="M170" s="29"/>
      <c r="N170" s="29"/>
      <c r="O170" s="29"/>
      <c r="P170" s="29"/>
      <c r="Q170" s="29"/>
      <c r="R170" s="29"/>
      <c r="S170" s="29"/>
      <c r="T170" s="29"/>
      <c r="U170" s="29"/>
      <c r="V170" s="29"/>
      <c r="W170" s="29"/>
      <c r="X170" s="29"/>
      <c r="Y170" s="18">
        <f t="shared" si="74"/>
        <v>0</v>
      </c>
      <c r="Z170" s="18">
        <f t="shared" si="74"/>
        <v>0</v>
      </c>
      <c r="AA170" s="18">
        <f t="shared" si="74"/>
        <v>0</v>
      </c>
      <c r="AB170" s="18">
        <f t="shared" si="73"/>
        <v>0</v>
      </c>
      <c r="AC170" s="18">
        <f t="shared" si="58"/>
        <v>0</v>
      </c>
      <c r="AD170" s="18">
        <f t="shared" si="59"/>
        <v>0</v>
      </c>
      <c r="AE170" s="18">
        <f t="shared" si="60"/>
        <v>0</v>
      </c>
      <c r="AF170" s="18">
        <f t="shared" si="61"/>
        <v>0</v>
      </c>
      <c r="AG170" s="18">
        <f t="shared" si="62"/>
        <v>0</v>
      </c>
      <c r="AH170" s="18">
        <f t="shared" si="63"/>
        <v>0</v>
      </c>
      <c r="AI170" s="18">
        <f t="shared" si="64"/>
        <v>0</v>
      </c>
      <c r="AJ170" s="18">
        <f t="shared" si="65"/>
        <v>0</v>
      </c>
      <c r="AK170" s="18">
        <f t="shared" si="66"/>
        <v>0</v>
      </c>
      <c r="AL170" s="18">
        <f t="shared" si="67"/>
        <v>0</v>
      </c>
      <c r="AM170" s="18">
        <f t="shared" si="68"/>
        <v>0</v>
      </c>
      <c r="AN170" s="18">
        <f t="shared" si="69"/>
        <v>0</v>
      </c>
      <c r="AO170" s="18">
        <f t="shared" si="70"/>
        <v>0</v>
      </c>
      <c r="AP170" s="18">
        <f t="shared" si="71"/>
        <v>0</v>
      </c>
      <c r="AQ170" s="18">
        <f t="shared" si="72"/>
        <v>0</v>
      </c>
    </row>
    <row r="171" spans="2:43" x14ac:dyDescent="0.25">
      <c r="B171" s="6"/>
      <c r="C171" s="29">
        <f>INDEX('správne obvody stĺpce'!A154:AL154,,MATCH('Hárok na vyplnenie'!$D$5,'správne obvody stĺpce'!$A$1:$AL$1,0))</f>
        <v>0</v>
      </c>
      <c r="D171" s="1" t="str">
        <f>IFERROR(VLOOKUP(C171,'municipality_správne obvody'!$B$1:$C$1050,2,FALSE),"")</f>
        <v/>
      </c>
      <c r="E171" s="29"/>
      <c r="F171" s="29"/>
      <c r="G171" s="29"/>
      <c r="H171" s="29"/>
      <c r="I171" s="29"/>
      <c r="J171" s="29"/>
      <c r="K171" s="69"/>
      <c r="L171" s="69"/>
      <c r="M171" s="29"/>
      <c r="N171" s="29"/>
      <c r="O171" s="29"/>
      <c r="P171" s="29"/>
      <c r="Q171" s="29"/>
      <c r="R171" s="29"/>
      <c r="S171" s="29"/>
      <c r="T171" s="29"/>
      <c r="U171" s="29"/>
      <c r="V171" s="29"/>
      <c r="W171" s="29"/>
      <c r="X171" s="29"/>
      <c r="Y171" s="18">
        <f t="shared" si="74"/>
        <v>0</v>
      </c>
      <c r="Z171" s="18">
        <f t="shared" si="74"/>
        <v>0</v>
      </c>
      <c r="AA171" s="18">
        <f t="shared" si="74"/>
        <v>0</v>
      </c>
      <c r="AB171" s="18">
        <f t="shared" si="73"/>
        <v>0</v>
      </c>
      <c r="AC171" s="18">
        <f t="shared" si="58"/>
        <v>0</v>
      </c>
      <c r="AD171" s="18">
        <f t="shared" si="59"/>
        <v>0</v>
      </c>
      <c r="AE171" s="18">
        <f t="shared" si="60"/>
        <v>0</v>
      </c>
      <c r="AF171" s="18">
        <f t="shared" si="61"/>
        <v>0</v>
      </c>
      <c r="AG171" s="18">
        <f t="shared" si="62"/>
        <v>0</v>
      </c>
      <c r="AH171" s="18">
        <f t="shared" si="63"/>
        <v>0</v>
      </c>
      <c r="AI171" s="18">
        <f t="shared" si="64"/>
        <v>0</v>
      </c>
      <c r="AJ171" s="18">
        <f t="shared" si="65"/>
        <v>0</v>
      </c>
      <c r="AK171" s="18">
        <f t="shared" si="66"/>
        <v>0</v>
      </c>
      <c r="AL171" s="18">
        <f t="shared" si="67"/>
        <v>0</v>
      </c>
      <c r="AM171" s="18">
        <f t="shared" si="68"/>
        <v>0</v>
      </c>
      <c r="AN171" s="18">
        <f t="shared" si="69"/>
        <v>0</v>
      </c>
      <c r="AO171" s="18">
        <f t="shared" si="70"/>
        <v>0</v>
      </c>
      <c r="AP171" s="18">
        <f t="shared" si="71"/>
        <v>0</v>
      </c>
      <c r="AQ171" s="18">
        <f t="shared" si="72"/>
        <v>0</v>
      </c>
    </row>
    <row r="172" spans="2:43" x14ac:dyDescent="0.25">
      <c r="B172" s="6"/>
      <c r="C172" s="29">
        <f>INDEX('správne obvody stĺpce'!A155:AL155,,MATCH('Hárok na vyplnenie'!$D$5,'správne obvody stĺpce'!$A$1:$AL$1,0))</f>
        <v>0</v>
      </c>
      <c r="D172" s="1" t="str">
        <f>IFERROR(VLOOKUP(C172,'municipality_správne obvody'!$B$1:$C$1050,2,FALSE),"")</f>
        <v/>
      </c>
      <c r="E172" s="29"/>
      <c r="F172" s="29"/>
      <c r="G172" s="29"/>
      <c r="H172" s="29"/>
      <c r="I172" s="29"/>
      <c r="J172" s="29"/>
      <c r="K172" s="69"/>
      <c r="L172" s="69"/>
      <c r="M172" s="29"/>
      <c r="N172" s="29"/>
      <c r="O172" s="29"/>
      <c r="P172" s="29"/>
      <c r="Q172" s="29"/>
      <c r="R172" s="29"/>
      <c r="S172" s="29"/>
      <c r="T172" s="29"/>
      <c r="U172" s="29"/>
      <c r="V172" s="29"/>
      <c r="W172" s="29"/>
      <c r="X172" s="29"/>
      <c r="Y172" s="18">
        <f t="shared" si="74"/>
        <v>0</v>
      </c>
      <c r="Z172" s="18">
        <f t="shared" si="74"/>
        <v>0</v>
      </c>
      <c r="AA172" s="18">
        <f t="shared" si="74"/>
        <v>0</v>
      </c>
      <c r="AB172" s="18">
        <f t="shared" si="73"/>
        <v>0</v>
      </c>
      <c r="AC172" s="18">
        <f t="shared" si="58"/>
        <v>0</v>
      </c>
      <c r="AD172" s="18">
        <f t="shared" si="59"/>
        <v>0</v>
      </c>
      <c r="AE172" s="18">
        <f t="shared" si="60"/>
        <v>0</v>
      </c>
      <c r="AF172" s="18">
        <f t="shared" si="61"/>
        <v>0</v>
      </c>
      <c r="AG172" s="18">
        <f t="shared" si="62"/>
        <v>0</v>
      </c>
      <c r="AH172" s="18">
        <f t="shared" si="63"/>
        <v>0</v>
      </c>
      <c r="AI172" s="18">
        <f t="shared" si="64"/>
        <v>0</v>
      </c>
      <c r="AJ172" s="18">
        <f t="shared" si="65"/>
        <v>0</v>
      </c>
      <c r="AK172" s="18">
        <f t="shared" si="66"/>
        <v>0</v>
      </c>
      <c r="AL172" s="18">
        <f t="shared" si="67"/>
        <v>0</v>
      </c>
      <c r="AM172" s="18">
        <f t="shared" si="68"/>
        <v>0</v>
      </c>
      <c r="AN172" s="18">
        <f t="shared" si="69"/>
        <v>0</v>
      </c>
      <c r="AO172" s="18">
        <f t="shared" si="70"/>
        <v>0</v>
      </c>
      <c r="AP172" s="18">
        <f t="shared" si="71"/>
        <v>0</v>
      </c>
      <c r="AQ172" s="18">
        <f t="shared" si="72"/>
        <v>0</v>
      </c>
    </row>
    <row r="173" spans="2:43" x14ac:dyDescent="0.25">
      <c r="B173" s="6"/>
      <c r="C173" s="29">
        <f>INDEX('správne obvody stĺpce'!A156:AL156,,MATCH('Hárok na vyplnenie'!$D$5,'správne obvody stĺpce'!$A$1:$AL$1,0))</f>
        <v>0</v>
      </c>
      <c r="D173" s="1" t="str">
        <f>IFERROR(VLOOKUP(C173,'municipality_správne obvody'!$B$1:$C$1050,2,FALSE),"")</f>
        <v/>
      </c>
      <c r="E173" s="29"/>
      <c r="F173" s="29"/>
      <c r="G173" s="29"/>
      <c r="H173" s="29"/>
      <c r="I173" s="29"/>
      <c r="J173" s="29"/>
      <c r="K173" s="69"/>
      <c r="L173" s="69"/>
      <c r="M173" s="29"/>
      <c r="N173" s="29"/>
      <c r="O173" s="29"/>
      <c r="P173" s="29"/>
      <c r="Q173" s="29"/>
      <c r="R173" s="29"/>
      <c r="S173" s="29"/>
      <c r="T173" s="29"/>
      <c r="U173" s="29"/>
      <c r="V173" s="29"/>
      <c r="W173" s="29"/>
      <c r="X173" s="29"/>
      <c r="Y173" s="18">
        <f t="shared" si="74"/>
        <v>0</v>
      </c>
      <c r="Z173" s="18">
        <f t="shared" si="74"/>
        <v>0</v>
      </c>
      <c r="AA173" s="18">
        <f t="shared" si="74"/>
        <v>0</v>
      </c>
      <c r="AB173" s="18">
        <f t="shared" si="73"/>
        <v>0</v>
      </c>
      <c r="AC173" s="18">
        <f t="shared" si="58"/>
        <v>0</v>
      </c>
      <c r="AD173" s="18">
        <f t="shared" si="59"/>
        <v>0</v>
      </c>
      <c r="AE173" s="18">
        <f t="shared" si="60"/>
        <v>0</v>
      </c>
      <c r="AF173" s="18">
        <f t="shared" si="61"/>
        <v>0</v>
      </c>
      <c r="AG173" s="18">
        <f t="shared" si="62"/>
        <v>0</v>
      </c>
      <c r="AH173" s="18">
        <f t="shared" si="63"/>
        <v>0</v>
      </c>
      <c r="AI173" s="18">
        <f t="shared" si="64"/>
        <v>0</v>
      </c>
      <c r="AJ173" s="18">
        <f t="shared" si="65"/>
        <v>0</v>
      </c>
      <c r="AK173" s="18">
        <f t="shared" si="66"/>
        <v>0</v>
      </c>
      <c r="AL173" s="18">
        <f t="shared" si="67"/>
        <v>0</v>
      </c>
      <c r="AM173" s="18">
        <f t="shared" si="68"/>
        <v>0</v>
      </c>
      <c r="AN173" s="18">
        <f t="shared" si="69"/>
        <v>0</v>
      </c>
      <c r="AO173" s="18">
        <f t="shared" si="70"/>
        <v>0</v>
      </c>
      <c r="AP173" s="18">
        <f t="shared" si="71"/>
        <v>0</v>
      </c>
      <c r="AQ173" s="18">
        <f t="shared" si="72"/>
        <v>0</v>
      </c>
    </row>
    <row r="174" spans="2:43" x14ac:dyDescent="0.25">
      <c r="B174" s="6"/>
      <c r="C174" s="29">
        <f>INDEX('správne obvody stĺpce'!A157:AL157,,MATCH('Hárok na vyplnenie'!$D$5,'správne obvody stĺpce'!$A$1:$AL$1,0))</f>
        <v>0</v>
      </c>
      <c r="D174" s="1" t="str">
        <f>IFERROR(VLOOKUP(C174,'municipality_správne obvody'!$B$1:$C$1050,2,FALSE),"")</f>
        <v/>
      </c>
      <c r="E174" s="29"/>
      <c r="F174" s="29"/>
      <c r="G174" s="29"/>
      <c r="H174" s="29"/>
      <c r="I174" s="29"/>
      <c r="J174" s="29"/>
      <c r="K174" s="69"/>
      <c r="L174" s="69"/>
      <c r="M174" s="29"/>
      <c r="N174" s="29"/>
      <c r="O174" s="29"/>
      <c r="P174" s="29"/>
      <c r="Q174" s="29"/>
      <c r="R174" s="29"/>
      <c r="S174" s="29"/>
      <c r="T174" s="29"/>
      <c r="U174" s="29"/>
      <c r="V174" s="29"/>
      <c r="W174" s="29"/>
      <c r="X174" s="29"/>
      <c r="Y174" s="18">
        <f t="shared" si="74"/>
        <v>0</v>
      </c>
      <c r="Z174" s="18">
        <f t="shared" si="74"/>
        <v>0</v>
      </c>
      <c r="AA174" s="18">
        <f t="shared" si="74"/>
        <v>0</v>
      </c>
      <c r="AB174" s="18">
        <f t="shared" si="73"/>
        <v>0</v>
      </c>
      <c r="AC174" s="18">
        <f t="shared" si="58"/>
        <v>0</v>
      </c>
      <c r="AD174" s="18">
        <f t="shared" si="59"/>
        <v>0</v>
      </c>
      <c r="AE174" s="18">
        <f t="shared" si="60"/>
        <v>0</v>
      </c>
      <c r="AF174" s="18">
        <f t="shared" si="61"/>
        <v>0</v>
      </c>
      <c r="AG174" s="18">
        <f t="shared" si="62"/>
        <v>0</v>
      </c>
      <c r="AH174" s="18">
        <f t="shared" si="63"/>
        <v>0</v>
      </c>
      <c r="AI174" s="18">
        <f t="shared" si="64"/>
        <v>0</v>
      </c>
      <c r="AJ174" s="18">
        <f t="shared" si="65"/>
        <v>0</v>
      </c>
      <c r="AK174" s="18">
        <f t="shared" si="66"/>
        <v>0</v>
      </c>
      <c r="AL174" s="18">
        <f t="shared" si="67"/>
        <v>0</v>
      </c>
      <c r="AM174" s="18">
        <f t="shared" si="68"/>
        <v>0</v>
      </c>
      <c r="AN174" s="18">
        <f t="shared" si="69"/>
        <v>0</v>
      </c>
      <c r="AO174" s="18">
        <f t="shared" si="70"/>
        <v>0</v>
      </c>
      <c r="AP174" s="18">
        <f t="shared" si="71"/>
        <v>0</v>
      </c>
      <c r="AQ174" s="18">
        <f t="shared" si="72"/>
        <v>0</v>
      </c>
    </row>
    <row r="175" spans="2:43" x14ac:dyDescent="0.25">
      <c r="B175" s="6"/>
      <c r="C175" s="29">
        <f>INDEX('správne obvody stĺpce'!A158:AL158,,MATCH('Hárok na vyplnenie'!$D$5,'správne obvody stĺpce'!$A$1:$AL$1,0))</f>
        <v>0</v>
      </c>
      <c r="D175" s="1" t="str">
        <f>IFERROR(VLOOKUP(C175,'municipality_správne obvody'!$B$1:$C$1050,2,FALSE),"")</f>
        <v/>
      </c>
      <c r="E175" s="29"/>
      <c r="F175" s="29"/>
      <c r="G175" s="29"/>
      <c r="H175" s="29"/>
      <c r="I175" s="29"/>
      <c r="J175" s="29"/>
      <c r="K175" s="69"/>
      <c r="L175" s="69"/>
      <c r="M175" s="29"/>
      <c r="N175" s="29"/>
      <c r="O175" s="29"/>
      <c r="P175" s="29"/>
      <c r="Q175" s="29"/>
      <c r="R175" s="29"/>
      <c r="S175" s="29"/>
      <c r="T175" s="29"/>
      <c r="U175" s="29"/>
      <c r="V175" s="29"/>
      <c r="W175" s="29"/>
      <c r="X175" s="29"/>
      <c r="Y175" s="18">
        <f t="shared" si="74"/>
        <v>0</v>
      </c>
      <c r="Z175" s="18">
        <f t="shared" si="74"/>
        <v>0</v>
      </c>
      <c r="AA175" s="18">
        <f t="shared" si="74"/>
        <v>0</v>
      </c>
      <c r="AB175" s="18">
        <f t="shared" si="73"/>
        <v>0</v>
      </c>
      <c r="AC175" s="18">
        <f t="shared" si="58"/>
        <v>0</v>
      </c>
      <c r="AD175" s="18">
        <f t="shared" si="59"/>
        <v>0</v>
      </c>
      <c r="AE175" s="18">
        <f t="shared" si="60"/>
        <v>0</v>
      </c>
      <c r="AF175" s="18">
        <f t="shared" si="61"/>
        <v>0</v>
      </c>
      <c r="AG175" s="18">
        <f t="shared" si="62"/>
        <v>0</v>
      </c>
      <c r="AH175" s="18">
        <f t="shared" si="63"/>
        <v>0</v>
      </c>
      <c r="AI175" s="18">
        <f t="shared" si="64"/>
        <v>0</v>
      </c>
      <c r="AJ175" s="18">
        <f t="shared" si="65"/>
        <v>0</v>
      </c>
      <c r="AK175" s="18">
        <f t="shared" si="66"/>
        <v>0</v>
      </c>
      <c r="AL175" s="18">
        <f t="shared" si="67"/>
        <v>0</v>
      </c>
      <c r="AM175" s="18">
        <f t="shared" si="68"/>
        <v>0</v>
      </c>
      <c r="AN175" s="18">
        <f t="shared" si="69"/>
        <v>0</v>
      </c>
      <c r="AO175" s="18">
        <f t="shared" si="70"/>
        <v>0</v>
      </c>
      <c r="AP175" s="18">
        <f t="shared" si="71"/>
        <v>0</v>
      </c>
      <c r="AQ175" s="18">
        <f t="shared" si="72"/>
        <v>0</v>
      </c>
    </row>
    <row r="176" spans="2:43" x14ac:dyDescent="0.25">
      <c r="B176" s="6"/>
      <c r="C176" s="29">
        <f>INDEX('správne obvody stĺpce'!A159:AL159,,MATCH('Hárok na vyplnenie'!$D$5,'správne obvody stĺpce'!$A$1:$AL$1,0))</f>
        <v>0</v>
      </c>
      <c r="D176" s="1" t="str">
        <f>IFERROR(VLOOKUP(C176,'municipality_správne obvody'!$B$1:$C$1050,2,FALSE),"")</f>
        <v/>
      </c>
      <c r="E176" s="29"/>
      <c r="F176" s="29"/>
      <c r="G176" s="29"/>
      <c r="H176" s="29"/>
      <c r="I176" s="29"/>
      <c r="J176" s="29"/>
      <c r="K176" s="69"/>
      <c r="L176" s="69"/>
      <c r="M176" s="29"/>
      <c r="N176" s="29"/>
      <c r="O176" s="29"/>
      <c r="P176" s="29"/>
      <c r="Q176" s="29"/>
      <c r="R176" s="29"/>
      <c r="S176" s="29"/>
      <c r="T176" s="29"/>
      <c r="U176" s="29"/>
      <c r="V176" s="29"/>
      <c r="W176" s="29"/>
      <c r="X176" s="29"/>
      <c r="Y176" s="18">
        <f t="shared" si="74"/>
        <v>0</v>
      </c>
      <c r="Z176" s="18">
        <f t="shared" si="74"/>
        <v>0</v>
      </c>
      <c r="AA176" s="18">
        <f t="shared" si="74"/>
        <v>0</v>
      </c>
      <c r="AB176" s="18">
        <f t="shared" si="73"/>
        <v>0</v>
      </c>
      <c r="AC176" s="18">
        <f t="shared" si="58"/>
        <v>0</v>
      </c>
      <c r="AD176" s="18">
        <f t="shared" si="59"/>
        <v>0</v>
      </c>
      <c r="AE176" s="18">
        <f t="shared" si="60"/>
        <v>0</v>
      </c>
      <c r="AF176" s="18">
        <f t="shared" si="61"/>
        <v>0</v>
      </c>
      <c r="AG176" s="18">
        <f t="shared" si="62"/>
        <v>0</v>
      </c>
      <c r="AH176" s="18">
        <f t="shared" si="63"/>
        <v>0</v>
      </c>
      <c r="AI176" s="18">
        <f t="shared" si="64"/>
        <v>0</v>
      </c>
      <c r="AJ176" s="18">
        <f t="shared" si="65"/>
        <v>0</v>
      </c>
      <c r="AK176" s="18">
        <f t="shared" si="66"/>
        <v>0</v>
      </c>
      <c r="AL176" s="18">
        <f t="shared" si="67"/>
        <v>0</v>
      </c>
      <c r="AM176" s="18">
        <f t="shared" si="68"/>
        <v>0</v>
      </c>
      <c r="AN176" s="18">
        <f t="shared" si="69"/>
        <v>0</v>
      </c>
      <c r="AO176" s="18">
        <f t="shared" si="70"/>
        <v>0</v>
      </c>
      <c r="AP176" s="18">
        <f t="shared" si="71"/>
        <v>0</v>
      </c>
      <c r="AQ176" s="18">
        <f t="shared" si="72"/>
        <v>0</v>
      </c>
    </row>
    <row r="177" spans="2:43" x14ac:dyDescent="0.25">
      <c r="B177" s="6"/>
      <c r="C177" s="29">
        <f>INDEX('správne obvody stĺpce'!A160:AL160,,MATCH('Hárok na vyplnenie'!$D$5,'správne obvody stĺpce'!$A$1:$AL$1,0))</f>
        <v>0</v>
      </c>
      <c r="D177" s="1" t="str">
        <f>IFERROR(VLOOKUP(C177,'municipality_správne obvody'!$B$1:$C$1050,2,FALSE),"")</f>
        <v/>
      </c>
      <c r="E177" s="29"/>
      <c r="F177" s="29"/>
      <c r="G177" s="29"/>
      <c r="H177" s="29"/>
      <c r="I177" s="29"/>
      <c r="J177" s="29"/>
      <c r="K177" s="69"/>
      <c r="L177" s="69"/>
      <c r="M177" s="29"/>
      <c r="N177" s="29"/>
      <c r="O177" s="29"/>
      <c r="P177" s="29"/>
      <c r="Q177" s="29"/>
      <c r="R177" s="29"/>
      <c r="S177" s="29"/>
      <c r="T177" s="29"/>
      <c r="U177" s="29"/>
      <c r="V177" s="29"/>
      <c r="W177" s="29"/>
      <c r="X177" s="29"/>
      <c r="Y177" s="18">
        <f t="shared" si="74"/>
        <v>0</v>
      </c>
      <c r="Z177" s="18">
        <f t="shared" si="74"/>
        <v>0</v>
      </c>
      <c r="AA177" s="18">
        <f t="shared" si="74"/>
        <v>0</v>
      </c>
      <c r="AB177" s="18">
        <f t="shared" si="73"/>
        <v>0</v>
      </c>
      <c r="AC177" s="18">
        <f t="shared" si="58"/>
        <v>0</v>
      </c>
      <c r="AD177" s="18">
        <f t="shared" si="59"/>
        <v>0</v>
      </c>
      <c r="AE177" s="18">
        <f t="shared" si="60"/>
        <v>0</v>
      </c>
      <c r="AF177" s="18">
        <f t="shared" si="61"/>
        <v>0</v>
      </c>
      <c r="AG177" s="18">
        <f t="shared" si="62"/>
        <v>0</v>
      </c>
      <c r="AH177" s="18">
        <f t="shared" si="63"/>
        <v>0</v>
      </c>
      <c r="AI177" s="18">
        <f t="shared" si="64"/>
        <v>0</v>
      </c>
      <c r="AJ177" s="18">
        <f t="shared" si="65"/>
        <v>0</v>
      </c>
      <c r="AK177" s="18">
        <f t="shared" si="66"/>
        <v>0</v>
      </c>
      <c r="AL177" s="18">
        <f t="shared" si="67"/>
        <v>0</v>
      </c>
      <c r="AM177" s="18">
        <f t="shared" si="68"/>
        <v>0</v>
      </c>
      <c r="AN177" s="18">
        <f t="shared" si="69"/>
        <v>0</v>
      </c>
      <c r="AO177" s="18">
        <f t="shared" si="70"/>
        <v>0</v>
      </c>
      <c r="AP177" s="18">
        <f t="shared" si="71"/>
        <v>0</v>
      </c>
      <c r="AQ177" s="18">
        <f t="shared" si="72"/>
        <v>0</v>
      </c>
    </row>
    <row r="178" spans="2:43" x14ac:dyDescent="0.25">
      <c r="B178" s="6"/>
      <c r="C178" s="29">
        <f>INDEX('správne obvody stĺpce'!A161:AL161,,MATCH('Hárok na vyplnenie'!$D$5,'správne obvody stĺpce'!$A$1:$AL$1,0))</f>
        <v>0</v>
      </c>
      <c r="D178" s="1" t="str">
        <f>IFERROR(VLOOKUP(C178,'municipality_správne obvody'!$B$1:$C$1050,2,FALSE),"")</f>
        <v/>
      </c>
      <c r="E178" s="29"/>
      <c r="F178" s="29"/>
      <c r="G178" s="29"/>
      <c r="H178" s="29"/>
      <c r="I178" s="29"/>
      <c r="J178" s="29"/>
      <c r="K178" s="69"/>
      <c r="L178" s="69"/>
      <c r="M178" s="29"/>
      <c r="N178" s="29"/>
      <c r="O178" s="29"/>
      <c r="P178" s="29"/>
      <c r="Q178" s="29"/>
      <c r="R178" s="29"/>
      <c r="S178" s="29"/>
      <c r="T178" s="29"/>
      <c r="U178" s="29"/>
      <c r="V178" s="29"/>
      <c r="W178" s="29"/>
      <c r="X178" s="29"/>
      <c r="Y178" s="18">
        <f t="shared" si="74"/>
        <v>0</v>
      </c>
      <c r="Z178" s="18">
        <f t="shared" si="74"/>
        <v>0</v>
      </c>
      <c r="AA178" s="18">
        <f t="shared" si="74"/>
        <v>0</v>
      </c>
      <c r="AB178" s="18">
        <f t="shared" si="73"/>
        <v>0</v>
      </c>
      <c r="AC178" s="18">
        <f t="shared" si="58"/>
        <v>0</v>
      </c>
      <c r="AD178" s="18">
        <f t="shared" si="59"/>
        <v>0</v>
      </c>
      <c r="AE178" s="18">
        <f t="shared" si="60"/>
        <v>0</v>
      </c>
      <c r="AF178" s="18">
        <f t="shared" si="61"/>
        <v>0</v>
      </c>
      <c r="AG178" s="18">
        <f t="shared" si="62"/>
        <v>0</v>
      </c>
      <c r="AH178" s="18">
        <f t="shared" si="63"/>
        <v>0</v>
      </c>
      <c r="AI178" s="18">
        <f t="shared" si="64"/>
        <v>0</v>
      </c>
      <c r="AJ178" s="18">
        <f t="shared" si="65"/>
        <v>0</v>
      </c>
      <c r="AK178" s="18">
        <f t="shared" si="66"/>
        <v>0</v>
      </c>
      <c r="AL178" s="18">
        <f t="shared" si="67"/>
        <v>0</v>
      </c>
      <c r="AM178" s="18">
        <f t="shared" si="68"/>
        <v>0</v>
      </c>
      <c r="AN178" s="18">
        <f t="shared" si="69"/>
        <v>0</v>
      </c>
      <c r="AO178" s="18">
        <f t="shared" si="70"/>
        <v>0</v>
      </c>
      <c r="AP178" s="18">
        <f t="shared" si="71"/>
        <v>0</v>
      </c>
      <c r="AQ178" s="18">
        <f t="shared" si="72"/>
        <v>0</v>
      </c>
    </row>
    <row r="179" spans="2:43" x14ac:dyDescent="0.25">
      <c r="B179" s="6"/>
      <c r="C179" s="29">
        <f>INDEX('správne obvody stĺpce'!A162:AL162,,MATCH('Hárok na vyplnenie'!$D$5,'správne obvody stĺpce'!$A$1:$AL$1,0))</f>
        <v>0</v>
      </c>
      <c r="D179" s="1" t="str">
        <f>IFERROR(VLOOKUP(C179,'municipality_správne obvody'!$B$1:$C$1050,2,FALSE),"")</f>
        <v/>
      </c>
      <c r="E179" s="29"/>
      <c r="F179" s="29"/>
      <c r="G179" s="29"/>
      <c r="H179" s="29"/>
      <c r="I179" s="29"/>
      <c r="J179" s="29"/>
      <c r="K179" s="69"/>
      <c r="L179" s="69"/>
      <c r="M179" s="29"/>
      <c r="N179" s="29"/>
      <c r="O179" s="29"/>
      <c r="P179" s="29"/>
      <c r="Q179" s="29"/>
      <c r="R179" s="29"/>
      <c r="S179" s="29"/>
      <c r="T179" s="29"/>
      <c r="U179" s="29"/>
      <c r="V179" s="29"/>
      <c r="W179" s="29"/>
      <c r="X179" s="29"/>
      <c r="Y179" s="18">
        <f t="shared" si="74"/>
        <v>0</v>
      </c>
      <c r="Z179" s="18">
        <f t="shared" si="74"/>
        <v>0</v>
      </c>
      <c r="AA179" s="18">
        <f t="shared" si="74"/>
        <v>0</v>
      </c>
      <c r="AB179" s="18">
        <f t="shared" si="73"/>
        <v>0</v>
      </c>
      <c r="AC179" s="18">
        <f t="shared" si="58"/>
        <v>0</v>
      </c>
      <c r="AD179" s="18">
        <f t="shared" si="59"/>
        <v>0</v>
      </c>
      <c r="AE179" s="18">
        <f t="shared" si="60"/>
        <v>0</v>
      </c>
      <c r="AF179" s="18">
        <f t="shared" si="61"/>
        <v>0</v>
      </c>
      <c r="AG179" s="18">
        <f t="shared" si="62"/>
        <v>0</v>
      </c>
      <c r="AH179" s="18">
        <f t="shared" si="63"/>
        <v>0</v>
      </c>
      <c r="AI179" s="18">
        <f t="shared" si="64"/>
        <v>0</v>
      </c>
      <c r="AJ179" s="18">
        <f t="shared" si="65"/>
        <v>0</v>
      </c>
      <c r="AK179" s="18">
        <f t="shared" si="66"/>
        <v>0</v>
      </c>
      <c r="AL179" s="18">
        <f t="shared" si="67"/>
        <v>0</v>
      </c>
      <c r="AM179" s="18">
        <f t="shared" si="68"/>
        <v>0</v>
      </c>
      <c r="AN179" s="18">
        <f t="shared" si="69"/>
        <v>0</v>
      </c>
      <c r="AO179" s="18">
        <f t="shared" si="70"/>
        <v>0</v>
      </c>
      <c r="AP179" s="18">
        <f t="shared" si="71"/>
        <v>0</v>
      </c>
      <c r="AQ179" s="18">
        <f t="shared" si="72"/>
        <v>0</v>
      </c>
    </row>
    <row r="180" spans="2:43" x14ac:dyDescent="0.25">
      <c r="B180" s="6"/>
      <c r="C180" s="29">
        <f>INDEX('správne obvody stĺpce'!A163:AL163,,MATCH('Hárok na vyplnenie'!$D$5,'správne obvody stĺpce'!$A$1:$AL$1,0))</f>
        <v>0</v>
      </c>
      <c r="D180" s="1" t="str">
        <f>IFERROR(VLOOKUP(C180,'municipality_správne obvody'!$B$1:$C$1050,2,FALSE),"")</f>
        <v/>
      </c>
      <c r="E180" s="29"/>
      <c r="F180" s="29"/>
      <c r="G180" s="29"/>
      <c r="H180" s="29"/>
      <c r="I180" s="29"/>
      <c r="J180" s="29"/>
      <c r="K180" s="69"/>
      <c r="L180" s="69"/>
      <c r="M180" s="29"/>
      <c r="N180" s="29"/>
      <c r="O180" s="29"/>
      <c r="P180" s="29"/>
      <c r="Q180" s="29"/>
      <c r="R180" s="29"/>
      <c r="S180" s="29"/>
      <c r="T180" s="29"/>
      <c r="U180" s="29"/>
      <c r="V180" s="29"/>
      <c r="W180" s="29"/>
      <c r="X180" s="29"/>
      <c r="Y180" s="18">
        <f t="shared" si="74"/>
        <v>0</v>
      </c>
      <c r="Z180" s="18">
        <f t="shared" si="74"/>
        <v>0</v>
      </c>
      <c r="AA180" s="18">
        <f t="shared" si="74"/>
        <v>0</v>
      </c>
      <c r="AB180" s="18">
        <f t="shared" si="73"/>
        <v>0</v>
      </c>
      <c r="AC180" s="18">
        <f t="shared" si="58"/>
        <v>0</v>
      </c>
      <c r="AD180" s="18">
        <f t="shared" si="59"/>
        <v>0</v>
      </c>
      <c r="AE180" s="18">
        <f t="shared" si="60"/>
        <v>0</v>
      </c>
      <c r="AF180" s="18">
        <f t="shared" si="61"/>
        <v>0</v>
      </c>
      <c r="AG180" s="18">
        <f t="shared" si="62"/>
        <v>0</v>
      </c>
      <c r="AH180" s="18">
        <f t="shared" si="63"/>
        <v>0</v>
      </c>
      <c r="AI180" s="18">
        <f t="shared" si="64"/>
        <v>0</v>
      </c>
      <c r="AJ180" s="18">
        <f t="shared" si="65"/>
        <v>0</v>
      </c>
      <c r="AK180" s="18">
        <f t="shared" si="66"/>
        <v>0</v>
      </c>
      <c r="AL180" s="18">
        <f t="shared" si="67"/>
        <v>0</v>
      </c>
      <c r="AM180" s="18">
        <f t="shared" si="68"/>
        <v>0</v>
      </c>
      <c r="AN180" s="18">
        <f t="shared" si="69"/>
        <v>0</v>
      </c>
      <c r="AO180" s="18">
        <f t="shared" si="70"/>
        <v>0</v>
      </c>
      <c r="AP180" s="18">
        <f t="shared" si="71"/>
        <v>0</v>
      </c>
      <c r="AQ180" s="18">
        <f t="shared" si="72"/>
        <v>0</v>
      </c>
    </row>
    <row r="181" spans="2:43" x14ac:dyDescent="0.25">
      <c r="B181" s="6"/>
      <c r="C181" s="29">
        <f>INDEX('správne obvody stĺpce'!A164:AL164,,MATCH('Hárok na vyplnenie'!$D$5,'správne obvody stĺpce'!$A$1:$AL$1,0))</f>
        <v>0</v>
      </c>
      <c r="D181" s="1" t="str">
        <f>IFERROR(VLOOKUP(C181,'municipality_správne obvody'!$B$1:$C$1050,2,FALSE),"")</f>
        <v/>
      </c>
      <c r="E181" s="29"/>
      <c r="F181" s="29"/>
      <c r="G181" s="29"/>
      <c r="H181" s="29"/>
      <c r="I181" s="29"/>
      <c r="J181" s="29"/>
      <c r="K181" s="69"/>
      <c r="L181" s="69"/>
      <c r="M181" s="29"/>
      <c r="N181" s="29"/>
      <c r="O181" s="29"/>
      <c r="P181" s="29"/>
      <c r="Q181" s="29"/>
      <c r="R181" s="29"/>
      <c r="S181" s="29"/>
      <c r="T181" s="29"/>
      <c r="U181" s="29"/>
      <c r="V181" s="29"/>
      <c r="W181" s="29"/>
      <c r="X181" s="29"/>
      <c r="Y181" s="18">
        <f t="shared" si="74"/>
        <v>0</v>
      </c>
      <c r="Z181" s="18">
        <f t="shared" si="74"/>
        <v>0</v>
      </c>
      <c r="AA181" s="18">
        <f t="shared" si="74"/>
        <v>0</v>
      </c>
      <c r="AB181" s="18">
        <f t="shared" si="73"/>
        <v>0</v>
      </c>
      <c r="AC181" s="18">
        <f t="shared" si="58"/>
        <v>0</v>
      </c>
      <c r="AD181" s="18">
        <f t="shared" si="59"/>
        <v>0</v>
      </c>
      <c r="AE181" s="18">
        <f t="shared" si="60"/>
        <v>0</v>
      </c>
      <c r="AF181" s="18">
        <f t="shared" si="61"/>
        <v>0</v>
      </c>
      <c r="AG181" s="18">
        <f t="shared" si="62"/>
        <v>0</v>
      </c>
      <c r="AH181" s="18">
        <f t="shared" si="63"/>
        <v>0</v>
      </c>
      <c r="AI181" s="18">
        <f t="shared" si="64"/>
        <v>0</v>
      </c>
      <c r="AJ181" s="18">
        <f t="shared" si="65"/>
        <v>0</v>
      </c>
      <c r="AK181" s="18">
        <f t="shared" si="66"/>
        <v>0</v>
      </c>
      <c r="AL181" s="18">
        <f t="shared" si="67"/>
        <v>0</v>
      </c>
      <c r="AM181" s="18">
        <f t="shared" si="68"/>
        <v>0</v>
      </c>
      <c r="AN181" s="18">
        <f t="shared" si="69"/>
        <v>0</v>
      </c>
      <c r="AO181" s="18">
        <f t="shared" si="70"/>
        <v>0</v>
      </c>
      <c r="AP181" s="18">
        <f t="shared" si="71"/>
        <v>0</v>
      </c>
      <c r="AQ181" s="18">
        <f t="shared" si="72"/>
        <v>0</v>
      </c>
    </row>
    <row r="182" spans="2:43" x14ac:dyDescent="0.25">
      <c r="B182" s="6"/>
      <c r="C182" s="29">
        <f>INDEX('správne obvody stĺpce'!A165:AL165,,MATCH('Hárok na vyplnenie'!$D$5,'správne obvody stĺpce'!$A$1:$AL$1,0))</f>
        <v>0</v>
      </c>
      <c r="D182" s="1" t="str">
        <f>IFERROR(VLOOKUP(C182,'municipality_správne obvody'!$B$1:$C$1050,2,FALSE),"")</f>
        <v/>
      </c>
      <c r="E182" s="29"/>
      <c r="F182" s="29"/>
      <c r="G182" s="29"/>
      <c r="H182" s="29"/>
      <c r="I182" s="29"/>
      <c r="J182" s="29"/>
      <c r="K182" s="69"/>
      <c r="L182" s="69"/>
      <c r="M182" s="29"/>
      <c r="N182" s="29"/>
      <c r="O182" s="29"/>
      <c r="P182" s="29"/>
      <c r="Q182" s="29"/>
      <c r="R182" s="29"/>
      <c r="S182" s="29"/>
      <c r="T182" s="29"/>
      <c r="U182" s="29"/>
      <c r="V182" s="29"/>
      <c r="W182" s="29"/>
      <c r="X182" s="29"/>
      <c r="Y182" s="18">
        <f t="shared" si="74"/>
        <v>0</v>
      </c>
      <c r="Z182" s="18">
        <f t="shared" si="74"/>
        <v>0</v>
      </c>
      <c r="AA182" s="18">
        <f t="shared" si="74"/>
        <v>0</v>
      </c>
      <c r="AB182" s="18">
        <f t="shared" si="73"/>
        <v>0</v>
      </c>
      <c r="AC182" s="18">
        <f t="shared" si="58"/>
        <v>0</v>
      </c>
      <c r="AD182" s="18">
        <f t="shared" si="59"/>
        <v>0</v>
      </c>
      <c r="AE182" s="18">
        <f t="shared" si="60"/>
        <v>0</v>
      </c>
      <c r="AF182" s="18">
        <f t="shared" si="61"/>
        <v>0</v>
      </c>
      <c r="AG182" s="18">
        <f t="shared" si="62"/>
        <v>0</v>
      </c>
      <c r="AH182" s="18">
        <f t="shared" si="63"/>
        <v>0</v>
      </c>
      <c r="AI182" s="18">
        <f t="shared" si="64"/>
        <v>0</v>
      </c>
      <c r="AJ182" s="18">
        <f t="shared" si="65"/>
        <v>0</v>
      </c>
      <c r="AK182" s="18">
        <f t="shared" si="66"/>
        <v>0</v>
      </c>
      <c r="AL182" s="18">
        <f t="shared" si="67"/>
        <v>0</v>
      </c>
      <c r="AM182" s="18">
        <f t="shared" si="68"/>
        <v>0</v>
      </c>
      <c r="AN182" s="18">
        <f t="shared" si="69"/>
        <v>0</v>
      </c>
      <c r="AO182" s="18">
        <f t="shared" si="70"/>
        <v>0</v>
      </c>
      <c r="AP182" s="18">
        <f t="shared" si="71"/>
        <v>0</v>
      </c>
      <c r="AQ182" s="18">
        <f t="shared" si="72"/>
        <v>0</v>
      </c>
    </row>
    <row r="183" spans="2:43" x14ac:dyDescent="0.25">
      <c r="B183" s="6"/>
      <c r="C183" s="29">
        <f>INDEX('správne obvody stĺpce'!A166:AL166,,MATCH('Hárok na vyplnenie'!$D$5,'správne obvody stĺpce'!$A$1:$AL$1,0))</f>
        <v>0</v>
      </c>
      <c r="D183" s="1" t="str">
        <f>IFERROR(VLOOKUP(C183,'municipality_správne obvody'!$B$1:$C$1050,2,FALSE),"")</f>
        <v/>
      </c>
      <c r="E183" s="29"/>
      <c r="F183" s="29"/>
      <c r="G183" s="29"/>
      <c r="H183" s="29"/>
      <c r="I183" s="29"/>
      <c r="J183" s="29"/>
      <c r="K183" s="69"/>
      <c r="L183" s="69"/>
      <c r="M183" s="29"/>
      <c r="N183" s="29"/>
      <c r="O183" s="29"/>
      <c r="P183" s="29"/>
      <c r="Q183" s="29"/>
      <c r="R183" s="29"/>
      <c r="S183" s="29"/>
      <c r="T183" s="29"/>
      <c r="U183" s="29"/>
      <c r="V183" s="29"/>
      <c r="W183" s="29"/>
      <c r="X183" s="29"/>
      <c r="Y183" s="18">
        <f t="shared" si="74"/>
        <v>0</v>
      </c>
      <c r="Z183" s="18">
        <f t="shared" si="74"/>
        <v>0</v>
      </c>
      <c r="AA183" s="18">
        <f t="shared" si="74"/>
        <v>0</v>
      </c>
      <c r="AB183" s="18">
        <f t="shared" si="73"/>
        <v>0</v>
      </c>
      <c r="AC183" s="18">
        <f t="shared" si="58"/>
        <v>0</v>
      </c>
      <c r="AD183" s="18">
        <f t="shared" si="59"/>
        <v>0</v>
      </c>
      <c r="AE183" s="18">
        <f t="shared" si="60"/>
        <v>0</v>
      </c>
      <c r="AF183" s="18">
        <f t="shared" si="61"/>
        <v>0</v>
      </c>
      <c r="AG183" s="18">
        <f t="shared" si="62"/>
        <v>0</v>
      </c>
      <c r="AH183" s="18">
        <f t="shared" si="63"/>
        <v>0</v>
      </c>
      <c r="AI183" s="18">
        <f t="shared" si="64"/>
        <v>0</v>
      </c>
      <c r="AJ183" s="18">
        <f t="shared" si="65"/>
        <v>0</v>
      </c>
      <c r="AK183" s="18">
        <f t="shared" si="66"/>
        <v>0</v>
      </c>
      <c r="AL183" s="18">
        <f t="shared" si="67"/>
        <v>0</v>
      </c>
      <c r="AM183" s="18">
        <f t="shared" si="68"/>
        <v>0</v>
      </c>
      <c r="AN183" s="18">
        <f t="shared" si="69"/>
        <v>0</v>
      </c>
      <c r="AO183" s="18">
        <f t="shared" si="70"/>
        <v>0</v>
      </c>
      <c r="AP183" s="18">
        <f t="shared" si="71"/>
        <v>0</v>
      </c>
      <c r="AQ183" s="18">
        <f t="shared" si="72"/>
        <v>0</v>
      </c>
    </row>
    <row r="184" spans="2:43" x14ac:dyDescent="0.25">
      <c r="B184" s="6"/>
      <c r="C184" s="29">
        <f>INDEX('správne obvody stĺpce'!A167:AL167,,MATCH('Hárok na vyplnenie'!$D$5,'správne obvody stĺpce'!$A$1:$AL$1,0))</f>
        <v>0</v>
      </c>
      <c r="D184" s="1" t="str">
        <f>IFERROR(VLOOKUP(C184,'municipality_správne obvody'!$B$1:$C$1050,2,FALSE),"")</f>
        <v/>
      </c>
      <c r="E184" s="29"/>
      <c r="F184" s="29"/>
      <c r="G184" s="29"/>
      <c r="H184" s="29"/>
      <c r="I184" s="29"/>
      <c r="J184" s="29"/>
      <c r="K184" s="69"/>
      <c r="L184" s="69"/>
      <c r="M184" s="29"/>
      <c r="N184" s="29"/>
      <c r="O184" s="29"/>
      <c r="P184" s="29"/>
      <c r="Q184" s="29"/>
      <c r="R184" s="29"/>
      <c r="S184" s="29"/>
      <c r="T184" s="29"/>
      <c r="U184" s="29"/>
      <c r="V184" s="29"/>
      <c r="W184" s="29"/>
      <c r="X184" s="29"/>
      <c r="Y184" s="18">
        <f t="shared" si="74"/>
        <v>0</v>
      </c>
      <c r="Z184" s="18">
        <f t="shared" si="74"/>
        <v>0</v>
      </c>
      <c r="AA184" s="18">
        <f t="shared" si="74"/>
        <v>0</v>
      </c>
      <c r="AB184" s="18">
        <f t="shared" si="73"/>
        <v>0</v>
      </c>
      <c r="AC184" s="18">
        <f t="shared" si="58"/>
        <v>0</v>
      </c>
      <c r="AD184" s="18">
        <f t="shared" si="59"/>
        <v>0</v>
      </c>
      <c r="AE184" s="18">
        <f t="shared" si="60"/>
        <v>0</v>
      </c>
      <c r="AF184" s="18">
        <f t="shared" si="61"/>
        <v>0</v>
      </c>
      <c r="AG184" s="18">
        <f t="shared" si="62"/>
        <v>0</v>
      </c>
      <c r="AH184" s="18">
        <f t="shared" si="63"/>
        <v>0</v>
      </c>
      <c r="AI184" s="18">
        <f t="shared" si="64"/>
        <v>0</v>
      </c>
      <c r="AJ184" s="18">
        <f t="shared" si="65"/>
        <v>0</v>
      </c>
      <c r="AK184" s="18">
        <f t="shared" si="66"/>
        <v>0</v>
      </c>
      <c r="AL184" s="18">
        <f t="shared" si="67"/>
        <v>0</v>
      </c>
      <c r="AM184" s="18">
        <f t="shared" si="68"/>
        <v>0</v>
      </c>
      <c r="AN184" s="18">
        <f t="shared" si="69"/>
        <v>0</v>
      </c>
      <c r="AO184" s="18">
        <f t="shared" si="70"/>
        <v>0</v>
      </c>
      <c r="AP184" s="18">
        <f t="shared" si="71"/>
        <v>0</v>
      </c>
      <c r="AQ184" s="18">
        <f t="shared" si="72"/>
        <v>0</v>
      </c>
    </row>
    <row r="185" spans="2:43" x14ac:dyDescent="0.25">
      <c r="B185" s="6"/>
      <c r="C185" s="29">
        <f>INDEX('správne obvody stĺpce'!A168:AL168,,MATCH('Hárok na vyplnenie'!$D$5,'správne obvody stĺpce'!$A$1:$AL$1,0))</f>
        <v>0</v>
      </c>
      <c r="D185" s="1" t="str">
        <f>IFERROR(VLOOKUP(C185,'municipality_správne obvody'!$B$1:$C$1050,2,FALSE),"")</f>
        <v/>
      </c>
      <c r="E185" s="29"/>
      <c r="F185" s="29"/>
      <c r="G185" s="29"/>
      <c r="H185" s="29"/>
      <c r="I185" s="29"/>
      <c r="J185" s="29"/>
      <c r="K185" s="69"/>
      <c r="L185" s="69"/>
      <c r="M185" s="29"/>
      <c r="N185" s="29"/>
      <c r="O185" s="29"/>
      <c r="P185" s="29"/>
      <c r="Q185" s="29"/>
      <c r="R185" s="29"/>
      <c r="S185" s="29"/>
      <c r="T185" s="29"/>
      <c r="U185" s="29"/>
      <c r="V185" s="29"/>
      <c r="W185" s="29"/>
      <c r="X185" s="29"/>
      <c r="Y185" s="18">
        <f t="shared" si="74"/>
        <v>0</v>
      </c>
      <c r="Z185" s="18">
        <f t="shared" si="74"/>
        <v>0</v>
      </c>
      <c r="AA185" s="18">
        <f t="shared" si="74"/>
        <v>0</v>
      </c>
      <c r="AB185" s="18">
        <f t="shared" si="73"/>
        <v>0</v>
      </c>
      <c r="AC185" s="18">
        <f t="shared" si="58"/>
        <v>0</v>
      </c>
      <c r="AD185" s="18">
        <f t="shared" si="59"/>
        <v>0</v>
      </c>
      <c r="AE185" s="18">
        <f t="shared" si="60"/>
        <v>0</v>
      </c>
      <c r="AF185" s="18">
        <f t="shared" si="61"/>
        <v>0</v>
      </c>
      <c r="AG185" s="18">
        <f t="shared" si="62"/>
        <v>0</v>
      </c>
      <c r="AH185" s="18">
        <f t="shared" si="63"/>
        <v>0</v>
      </c>
      <c r="AI185" s="18">
        <f t="shared" si="64"/>
        <v>0</v>
      </c>
      <c r="AJ185" s="18">
        <f t="shared" si="65"/>
        <v>0</v>
      </c>
      <c r="AK185" s="18">
        <f t="shared" si="66"/>
        <v>0</v>
      </c>
      <c r="AL185" s="18">
        <f t="shared" si="67"/>
        <v>0</v>
      </c>
      <c r="AM185" s="18">
        <f t="shared" si="68"/>
        <v>0</v>
      </c>
      <c r="AN185" s="18">
        <f t="shared" si="69"/>
        <v>0</v>
      </c>
      <c r="AO185" s="18">
        <f t="shared" si="70"/>
        <v>0</v>
      </c>
      <c r="AP185" s="18">
        <f t="shared" si="71"/>
        <v>0</v>
      </c>
      <c r="AQ185" s="18">
        <f t="shared" si="72"/>
        <v>0</v>
      </c>
    </row>
    <row r="186" spans="2:43" x14ac:dyDescent="0.25">
      <c r="B186" s="6"/>
      <c r="C186" s="29">
        <f>INDEX('správne obvody stĺpce'!A169:AL169,,MATCH('Hárok na vyplnenie'!$D$5,'správne obvody stĺpce'!$A$1:$AL$1,0))</f>
        <v>0</v>
      </c>
      <c r="D186" s="1" t="str">
        <f>IFERROR(VLOOKUP(C186,'municipality_správne obvody'!$B$1:$C$1050,2,FALSE),"")</f>
        <v/>
      </c>
      <c r="E186" s="29"/>
      <c r="F186" s="29"/>
      <c r="G186" s="29"/>
      <c r="H186" s="29"/>
      <c r="I186" s="29"/>
      <c r="J186" s="29"/>
      <c r="K186" s="69"/>
      <c r="L186" s="69"/>
      <c r="M186" s="29"/>
      <c r="N186" s="29"/>
      <c r="O186" s="29"/>
      <c r="P186" s="29"/>
      <c r="Q186" s="29"/>
      <c r="R186" s="29"/>
      <c r="S186" s="29"/>
      <c r="T186" s="29"/>
      <c r="U186" s="29"/>
      <c r="V186" s="29"/>
      <c r="W186" s="29"/>
      <c r="X186" s="29"/>
      <c r="Y186" s="18">
        <f t="shared" si="74"/>
        <v>0</v>
      </c>
      <c r="Z186" s="18">
        <f t="shared" si="74"/>
        <v>0</v>
      </c>
      <c r="AA186" s="18">
        <f t="shared" si="74"/>
        <v>0</v>
      </c>
      <c r="AB186" s="18">
        <f t="shared" si="73"/>
        <v>0</v>
      </c>
      <c r="AC186" s="18">
        <f t="shared" si="58"/>
        <v>0</v>
      </c>
      <c r="AD186" s="18">
        <f t="shared" si="59"/>
        <v>0</v>
      </c>
      <c r="AE186" s="18">
        <f t="shared" si="60"/>
        <v>0</v>
      </c>
      <c r="AF186" s="18">
        <f t="shared" si="61"/>
        <v>0</v>
      </c>
      <c r="AG186" s="18">
        <f t="shared" si="62"/>
        <v>0</v>
      </c>
      <c r="AH186" s="18">
        <f t="shared" si="63"/>
        <v>0</v>
      </c>
      <c r="AI186" s="18">
        <f t="shared" si="64"/>
        <v>0</v>
      </c>
      <c r="AJ186" s="18">
        <f t="shared" si="65"/>
        <v>0</v>
      </c>
      <c r="AK186" s="18">
        <f t="shared" si="66"/>
        <v>0</v>
      </c>
      <c r="AL186" s="18">
        <f t="shared" si="67"/>
        <v>0</v>
      </c>
      <c r="AM186" s="18">
        <f t="shared" si="68"/>
        <v>0</v>
      </c>
      <c r="AN186" s="18">
        <f t="shared" si="69"/>
        <v>0</v>
      </c>
      <c r="AO186" s="18">
        <f t="shared" si="70"/>
        <v>0</v>
      </c>
      <c r="AP186" s="18">
        <f t="shared" si="71"/>
        <v>0</v>
      </c>
      <c r="AQ186" s="18">
        <f t="shared" si="72"/>
        <v>0</v>
      </c>
    </row>
    <row r="187" spans="2:43" x14ac:dyDescent="0.25">
      <c r="B187" s="6"/>
      <c r="C187" s="29">
        <f>INDEX('správne obvody stĺpce'!A170:AL170,,MATCH('Hárok na vyplnenie'!$D$5,'správne obvody stĺpce'!$A$1:$AL$1,0))</f>
        <v>0</v>
      </c>
      <c r="D187" s="1" t="str">
        <f>IFERROR(VLOOKUP(C187,'municipality_správne obvody'!$B$1:$C$1050,2,FALSE),"")</f>
        <v/>
      </c>
      <c r="E187" s="29"/>
      <c r="F187" s="29"/>
      <c r="G187" s="29"/>
      <c r="H187" s="29"/>
      <c r="I187" s="29"/>
      <c r="J187" s="29"/>
      <c r="K187" s="69"/>
      <c r="L187" s="69"/>
      <c r="M187" s="29"/>
      <c r="N187" s="29"/>
      <c r="O187" s="29"/>
      <c r="P187" s="29"/>
      <c r="Q187" s="29"/>
      <c r="R187" s="29"/>
      <c r="S187" s="29"/>
      <c r="T187" s="29"/>
      <c r="U187" s="29"/>
      <c r="V187" s="29"/>
      <c r="W187" s="29"/>
      <c r="X187" s="29"/>
      <c r="Y187" s="18">
        <f t="shared" si="74"/>
        <v>0</v>
      </c>
      <c r="Z187" s="18">
        <f t="shared" si="74"/>
        <v>0</v>
      </c>
      <c r="AA187" s="18">
        <f t="shared" si="74"/>
        <v>0</v>
      </c>
      <c r="AB187" s="18">
        <f t="shared" si="73"/>
        <v>0</v>
      </c>
      <c r="AC187" s="18">
        <f t="shared" ref="AC187:AC208" si="75">IFERROR(I187*$D187,0)</f>
        <v>0</v>
      </c>
      <c r="AD187" s="18">
        <f t="shared" ref="AD187:AD208" si="76">IFERROR(J187*$D187,0)</f>
        <v>0</v>
      </c>
      <c r="AE187" s="18">
        <f t="shared" ref="AE187:AE208" si="77">IFERROR(K187*$D187,0)</f>
        <v>0</v>
      </c>
      <c r="AF187" s="18">
        <f t="shared" ref="AF187:AF208" si="78">IFERROR(M187*$D187,0)</f>
        <v>0</v>
      </c>
      <c r="AG187" s="18">
        <f t="shared" ref="AG187:AG208" si="79">IFERROR(N187*$D187,0)</f>
        <v>0</v>
      </c>
      <c r="AH187" s="18">
        <f t="shared" ref="AH187:AH208" si="80">IFERROR(O187*$D187,0)</f>
        <v>0</v>
      </c>
      <c r="AI187" s="18">
        <f t="shared" ref="AI187:AI208" si="81">IFERROR(P187*$D187,0)</f>
        <v>0</v>
      </c>
      <c r="AJ187" s="18">
        <f t="shared" ref="AJ187:AJ208" si="82">IFERROR(Q187*$D187,0)</f>
        <v>0</v>
      </c>
      <c r="AK187" s="18">
        <f t="shared" ref="AK187:AK208" si="83">IFERROR(R187*$D187,0)</f>
        <v>0</v>
      </c>
      <c r="AL187" s="18">
        <f t="shared" ref="AL187:AL208" si="84">IFERROR(S187*$D187,0)</f>
        <v>0</v>
      </c>
      <c r="AM187" s="18">
        <f t="shared" ref="AM187:AM208" si="85">IFERROR(T187*$D187,0)</f>
        <v>0</v>
      </c>
      <c r="AN187" s="18">
        <f t="shared" ref="AN187:AN208" si="86">IFERROR(U187*$D187,0)</f>
        <v>0</v>
      </c>
      <c r="AO187" s="18">
        <f t="shared" ref="AO187:AO208" si="87">IFERROR(V187*$D187,0)</f>
        <v>0</v>
      </c>
      <c r="AP187" s="18">
        <f t="shared" ref="AP187:AP208" si="88">IFERROR(W187*$D187,0)</f>
        <v>0</v>
      </c>
      <c r="AQ187" s="18">
        <f t="shared" ref="AQ187:AQ208" si="89">IFERROR(X187*$D187,0)</f>
        <v>0</v>
      </c>
    </row>
    <row r="188" spans="2:43" x14ac:dyDescent="0.25">
      <c r="B188" s="6"/>
      <c r="C188" s="29">
        <f>INDEX('správne obvody stĺpce'!A171:AL171,,MATCH('Hárok na vyplnenie'!$D$5,'správne obvody stĺpce'!$A$1:$AL$1,0))</f>
        <v>0</v>
      </c>
      <c r="D188" s="1" t="str">
        <f>IFERROR(VLOOKUP(C188,'municipality_správne obvody'!$B$1:$C$1050,2,FALSE),"")</f>
        <v/>
      </c>
      <c r="E188" s="29"/>
      <c r="F188" s="29"/>
      <c r="G188" s="29"/>
      <c r="H188" s="29"/>
      <c r="I188" s="29"/>
      <c r="J188" s="29"/>
      <c r="K188" s="69"/>
      <c r="L188" s="69"/>
      <c r="M188" s="29"/>
      <c r="N188" s="29"/>
      <c r="O188" s="29"/>
      <c r="P188" s="29"/>
      <c r="Q188" s="29"/>
      <c r="R188" s="29"/>
      <c r="S188" s="29"/>
      <c r="T188" s="29"/>
      <c r="U188" s="29"/>
      <c r="V188" s="29"/>
      <c r="W188" s="29"/>
      <c r="X188" s="29"/>
      <c r="Y188" s="18">
        <f t="shared" si="74"/>
        <v>0</v>
      </c>
      <c r="Z188" s="18">
        <f t="shared" si="74"/>
        <v>0</v>
      </c>
      <c r="AA188" s="18">
        <f t="shared" si="74"/>
        <v>0</v>
      </c>
      <c r="AB188" s="18">
        <f t="shared" si="73"/>
        <v>0</v>
      </c>
      <c r="AC188" s="18">
        <f t="shared" si="75"/>
        <v>0</v>
      </c>
      <c r="AD188" s="18">
        <f t="shared" si="76"/>
        <v>0</v>
      </c>
      <c r="AE188" s="18">
        <f t="shared" si="77"/>
        <v>0</v>
      </c>
      <c r="AF188" s="18">
        <f t="shared" si="78"/>
        <v>0</v>
      </c>
      <c r="AG188" s="18">
        <f t="shared" si="79"/>
        <v>0</v>
      </c>
      <c r="AH188" s="18">
        <f t="shared" si="80"/>
        <v>0</v>
      </c>
      <c r="AI188" s="18">
        <f t="shared" si="81"/>
        <v>0</v>
      </c>
      <c r="AJ188" s="18">
        <f t="shared" si="82"/>
        <v>0</v>
      </c>
      <c r="AK188" s="18">
        <f t="shared" si="83"/>
        <v>0</v>
      </c>
      <c r="AL188" s="18">
        <f t="shared" si="84"/>
        <v>0</v>
      </c>
      <c r="AM188" s="18">
        <f t="shared" si="85"/>
        <v>0</v>
      </c>
      <c r="AN188" s="18">
        <f t="shared" si="86"/>
        <v>0</v>
      </c>
      <c r="AO188" s="18">
        <f t="shared" si="87"/>
        <v>0</v>
      </c>
      <c r="AP188" s="18">
        <f t="shared" si="88"/>
        <v>0</v>
      </c>
      <c r="AQ188" s="18">
        <f t="shared" si="89"/>
        <v>0</v>
      </c>
    </row>
    <row r="189" spans="2:43" x14ac:dyDescent="0.25">
      <c r="B189" s="6"/>
      <c r="C189" s="29">
        <f>INDEX('správne obvody stĺpce'!A172:AL172,,MATCH('Hárok na vyplnenie'!$D$5,'správne obvody stĺpce'!$A$1:$AL$1,0))</f>
        <v>0</v>
      </c>
      <c r="D189" s="1" t="str">
        <f>IFERROR(VLOOKUP(C189,'municipality_správne obvody'!$B$1:$C$1050,2,FALSE),"")</f>
        <v/>
      </c>
      <c r="E189" s="29"/>
      <c r="F189" s="29"/>
      <c r="G189" s="29"/>
      <c r="H189" s="29"/>
      <c r="I189" s="29"/>
      <c r="J189" s="29"/>
      <c r="K189" s="69"/>
      <c r="L189" s="69"/>
      <c r="M189" s="29"/>
      <c r="N189" s="29"/>
      <c r="O189" s="29"/>
      <c r="P189" s="29"/>
      <c r="Q189" s="29"/>
      <c r="R189" s="29"/>
      <c r="S189" s="29"/>
      <c r="T189" s="29"/>
      <c r="U189" s="29"/>
      <c r="V189" s="29"/>
      <c r="W189" s="29"/>
      <c r="X189" s="29"/>
      <c r="Y189" s="18">
        <f t="shared" si="74"/>
        <v>0</v>
      </c>
      <c r="Z189" s="18">
        <f t="shared" si="74"/>
        <v>0</v>
      </c>
      <c r="AA189" s="18">
        <f t="shared" si="74"/>
        <v>0</v>
      </c>
      <c r="AB189" s="18">
        <f t="shared" si="73"/>
        <v>0</v>
      </c>
      <c r="AC189" s="18">
        <f t="shared" si="75"/>
        <v>0</v>
      </c>
      <c r="AD189" s="18">
        <f t="shared" si="76"/>
        <v>0</v>
      </c>
      <c r="AE189" s="18">
        <f t="shared" si="77"/>
        <v>0</v>
      </c>
      <c r="AF189" s="18">
        <f t="shared" si="78"/>
        <v>0</v>
      </c>
      <c r="AG189" s="18">
        <f t="shared" si="79"/>
        <v>0</v>
      </c>
      <c r="AH189" s="18">
        <f t="shared" si="80"/>
        <v>0</v>
      </c>
      <c r="AI189" s="18">
        <f t="shared" si="81"/>
        <v>0</v>
      </c>
      <c r="AJ189" s="18">
        <f t="shared" si="82"/>
        <v>0</v>
      </c>
      <c r="AK189" s="18">
        <f t="shared" si="83"/>
        <v>0</v>
      </c>
      <c r="AL189" s="18">
        <f t="shared" si="84"/>
        <v>0</v>
      </c>
      <c r="AM189" s="18">
        <f t="shared" si="85"/>
        <v>0</v>
      </c>
      <c r="AN189" s="18">
        <f t="shared" si="86"/>
        <v>0</v>
      </c>
      <c r="AO189" s="18">
        <f t="shared" si="87"/>
        <v>0</v>
      </c>
      <c r="AP189" s="18">
        <f t="shared" si="88"/>
        <v>0</v>
      </c>
      <c r="AQ189" s="18">
        <f t="shared" si="89"/>
        <v>0</v>
      </c>
    </row>
    <row r="190" spans="2:43" x14ac:dyDescent="0.25">
      <c r="B190" s="6"/>
      <c r="C190" s="29">
        <f>INDEX('správne obvody stĺpce'!A173:AL173,,MATCH('Hárok na vyplnenie'!$D$5,'správne obvody stĺpce'!$A$1:$AL$1,0))</f>
        <v>0</v>
      </c>
      <c r="D190" s="1" t="str">
        <f>IFERROR(VLOOKUP(C190,'municipality_správne obvody'!$B$1:$C$1050,2,FALSE),"")</f>
        <v/>
      </c>
      <c r="E190" s="29"/>
      <c r="F190" s="29"/>
      <c r="G190" s="29"/>
      <c r="H190" s="29"/>
      <c r="I190" s="29"/>
      <c r="J190" s="29"/>
      <c r="K190" s="69"/>
      <c r="L190" s="69"/>
      <c r="M190" s="29"/>
      <c r="N190" s="29"/>
      <c r="O190" s="29"/>
      <c r="P190" s="29"/>
      <c r="Q190" s="29"/>
      <c r="R190" s="29"/>
      <c r="S190" s="29"/>
      <c r="T190" s="29"/>
      <c r="U190" s="29"/>
      <c r="V190" s="29"/>
      <c r="W190" s="29"/>
      <c r="X190" s="29"/>
      <c r="Y190" s="18">
        <f t="shared" si="74"/>
        <v>0</v>
      </c>
      <c r="Z190" s="18">
        <f t="shared" si="74"/>
        <v>0</v>
      </c>
      <c r="AA190" s="18">
        <f t="shared" si="74"/>
        <v>0</v>
      </c>
      <c r="AB190" s="18">
        <f t="shared" si="73"/>
        <v>0</v>
      </c>
      <c r="AC190" s="18">
        <f t="shared" si="75"/>
        <v>0</v>
      </c>
      <c r="AD190" s="18">
        <f t="shared" si="76"/>
        <v>0</v>
      </c>
      <c r="AE190" s="18">
        <f t="shared" si="77"/>
        <v>0</v>
      </c>
      <c r="AF190" s="18">
        <f t="shared" si="78"/>
        <v>0</v>
      </c>
      <c r="AG190" s="18">
        <f t="shared" si="79"/>
        <v>0</v>
      </c>
      <c r="AH190" s="18">
        <f t="shared" si="80"/>
        <v>0</v>
      </c>
      <c r="AI190" s="18">
        <f t="shared" si="81"/>
        <v>0</v>
      </c>
      <c r="AJ190" s="18">
        <f t="shared" si="82"/>
        <v>0</v>
      </c>
      <c r="AK190" s="18">
        <f t="shared" si="83"/>
        <v>0</v>
      </c>
      <c r="AL190" s="18">
        <f t="shared" si="84"/>
        <v>0</v>
      </c>
      <c r="AM190" s="18">
        <f t="shared" si="85"/>
        <v>0</v>
      </c>
      <c r="AN190" s="18">
        <f t="shared" si="86"/>
        <v>0</v>
      </c>
      <c r="AO190" s="18">
        <f t="shared" si="87"/>
        <v>0</v>
      </c>
      <c r="AP190" s="18">
        <f t="shared" si="88"/>
        <v>0</v>
      </c>
      <c r="AQ190" s="18">
        <f t="shared" si="89"/>
        <v>0</v>
      </c>
    </row>
    <row r="191" spans="2:43" x14ac:dyDescent="0.25">
      <c r="B191" s="6"/>
      <c r="C191" s="29">
        <f>INDEX('správne obvody stĺpce'!A174:AL174,,MATCH('Hárok na vyplnenie'!$D$5,'správne obvody stĺpce'!$A$1:$AL$1,0))</f>
        <v>0</v>
      </c>
      <c r="D191" s="1" t="str">
        <f>IFERROR(VLOOKUP(C191,'municipality_správne obvody'!$B$1:$C$1050,2,FALSE),"")</f>
        <v/>
      </c>
      <c r="E191" s="29"/>
      <c r="F191" s="29"/>
      <c r="G191" s="29"/>
      <c r="H191" s="29"/>
      <c r="I191" s="29"/>
      <c r="J191" s="29"/>
      <c r="K191" s="69"/>
      <c r="L191" s="69"/>
      <c r="M191" s="29"/>
      <c r="N191" s="29"/>
      <c r="O191" s="29"/>
      <c r="P191" s="29"/>
      <c r="Q191" s="29"/>
      <c r="R191" s="29"/>
      <c r="S191" s="29"/>
      <c r="T191" s="29"/>
      <c r="U191" s="29"/>
      <c r="V191" s="29"/>
      <c r="W191" s="29"/>
      <c r="X191" s="29"/>
      <c r="Y191" s="18">
        <f t="shared" si="74"/>
        <v>0</v>
      </c>
      <c r="Z191" s="18">
        <f t="shared" si="74"/>
        <v>0</v>
      </c>
      <c r="AA191" s="18">
        <f t="shared" si="74"/>
        <v>0</v>
      </c>
      <c r="AB191" s="18">
        <f t="shared" si="73"/>
        <v>0</v>
      </c>
      <c r="AC191" s="18">
        <f t="shared" si="75"/>
        <v>0</v>
      </c>
      <c r="AD191" s="18">
        <f t="shared" si="76"/>
        <v>0</v>
      </c>
      <c r="AE191" s="18">
        <f t="shared" si="77"/>
        <v>0</v>
      </c>
      <c r="AF191" s="18">
        <f t="shared" si="78"/>
        <v>0</v>
      </c>
      <c r="AG191" s="18">
        <f t="shared" si="79"/>
        <v>0</v>
      </c>
      <c r="AH191" s="18">
        <f t="shared" si="80"/>
        <v>0</v>
      </c>
      <c r="AI191" s="18">
        <f t="shared" si="81"/>
        <v>0</v>
      </c>
      <c r="AJ191" s="18">
        <f t="shared" si="82"/>
        <v>0</v>
      </c>
      <c r="AK191" s="18">
        <f t="shared" si="83"/>
        <v>0</v>
      </c>
      <c r="AL191" s="18">
        <f t="shared" si="84"/>
        <v>0</v>
      </c>
      <c r="AM191" s="18">
        <f t="shared" si="85"/>
        <v>0</v>
      </c>
      <c r="AN191" s="18">
        <f t="shared" si="86"/>
        <v>0</v>
      </c>
      <c r="AO191" s="18">
        <f t="shared" si="87"/>
        <v>0</v>
      </c>
      <c r="AP191" s="18">
        <f t="shared" si="88"/>
        <v>0</v>
      </c>
      <c r="AQ191" s="18">
        <f t="shared" si="89"/>
        <v>0</v>
      </c>
    </row>
    <row r="192" spans="2:43" x14ac:dyDescent="0.25">
      <c r="B192" s="6"/>
      <c r="C192" s="29">
        <f>INDEX('správne obvody stĺpce'!A175:AL175,,MATCH('Hárok na vyplnenie'!$D$5,'správne obvody stĺpce'!$A$1:$AL$1,0))</f>
        <v>0</v>
      </c>
      <c r="D192" s="1" t="str">
        <f>IFERROR(VLOOKUP(C192,'municipality_správne obvody'!$B$1:$C$1050,2,FALSE),"")</f>
        <v/>
      </c>
      <c r="E192" s="29"/>
      <c r="F192" s="29"/>
      <c r="G192" s="29"/>
      <c r="H192" s="29"/>
      <c r="I192" s="29"/>
      <c r="J192" s="29"/>
      <c r="K192" s="69"/>
      <c r="L192" s="69"/>
      <c r="M192" s="29"/>
      <c r="N192" s="29"/>
      <c r="O192" s="29"/>
      <c r="P192" s="29"/>
      <c r="Q192" s="29"/>
      <c r="R192" s="29"/>
      <c r="S192" s="29"/>
      <c r="T192" s="29"/>
      <c r="U192" s="29"/>
      <c r="V192" s="29"/>
      <c r="W192" s="29"/>
      <c r="X192" s="29"/>
      <c r="Y192" s="18">
        <f t="shared" si="74"/>
        <v>0</v>
      </c>
      <c r="Z192" s="18">
        <f t="shared" si="74"/>
        <v>0</v>
      </c>
      <c r="AA192" s="18">
        <f t="shared" si="74"/>
        <v>0</v>
      </c>
      <c r="AB192" s="18">
        <f t="shared" si="73"/>
        <v>0</v>
      </c>
      <c r="AC192" s="18">
        <f t="shared" si="75"/>
        <v>0</v>
      </c>
      <c r="AD192" s="18">
        <f t="shared" si="76"/>
        <v>0</v>
      </c>
      <c r="AE192" s="18">
        <f t="shared" si="77"/>
        <v>0</v>
      </c>
      <c r="AF192" s="18">
        <f t="shared" si="78"/>
        <v>0</v>
      </c>
      <c r="AG192" s="18">
        <f t="shared" si="79"/>
        <v>0</v>
      </c>
      <c r="AH192" s="18">
        <f t="shared" si="80"/>
        <v>0</v>
      </c>
      <c r="AI192" s="18">
        <f t="shared" si="81"/>
        <v>0</v>
      </c>
      <c r="AJ192" s="18">
        <f t="shared" si="82"/>
        <v>0</v>
      </c>
      <c r="AK192" s="18">
        <f t="shared" si="83"/>
        <v>0</v>
      </c>
      <c r="AL192" s="18">
        <f t="shared" si="84"/>
        <v>0</v>
      </c>
      <c r="AM192" s="18">
        <f t="shared" si="85"/>
        <v>0</v>
      </c>
      <c r="AN192" s="18">
        <f t="shared" si="86"/>
        <v>0</v>
      </c>
      <c r="AO192" s="18">
        <f t="shared" si="87"/>
        <v>0</v>
      </c>
      <c r="AP192" s="18">
        <f t="shared" si="88"/>
        <v>0</v>
      </c>
      <c r="AQ192" s="18">
        <f t="shared" si="89"/>
        <v>0</v>
      </c>
    </row>
    <row r="193" spans="2:43" x14ac:dyDescent="0.25">
      <c r="B193" s="6"/>
      <c r="C193" s="29">
        <f>INDEX('správne obvody stĺpce'!A176:AL176,,MATCH('Hárok na vyplnenie'!$D$5,'správne obvody stĺpce'!$A$1:$AL$1,0))</f>
        <v>0</v>
      </c>
      <c r="D193" s="1" t="str">
        <f>IFERROR(VLOOKUP(C193,'municipality_správne obvody'!$B$1:$C$1050,2,FALSE),"")</f>
        <v/>
      </c>
      <c r="E193" s="29"/>
      <c r="F193" s="29"/>
      <c r="G193" s="29"/>
      <c r="H193" s="29"/>
      <c r="I193" s="29"/>
      <c r="J193" s="29"/>
      <c r="K193" s="69"/>
      <c r="L193" s="69"/>
      <c r="M193" s="29"/>
      <c r="N193" s="29"/>
      <c r="O193" s="29"/>
      <c r="P193" s="29"/>
      <c r="Q193" s="29"/>
      <c r="R193" s="29"/>
      <c r="S193" s="29"/>
      <c r="T193" s="29"/>
      <c r="U193" s="29"/>
      <c r="V193" s="29"/>
      <c r="W193" s="29"/>
      <c r="X193" s="29"/>
      <c r="Y193" s="18">
        <f t="shared" si="74"/>
        <v>0</v>
      </c>
      <c r="Z193" s="18">
        <f t="shared" si="74"/>
        <v>0</v>
      </c>
      <c r="AA193" s="18">
        <f t="shared" si="74"/>
        <v>0</v>
      </c>
      <c r="AB193" s="18">
        <f t="shared" si="73"/>
        <v>0</v>
      </c>
      <c r="AC193" s="18">
        <f t="shared" si="75"/>
        <v>0</v>
      </c>
      <c r="AD193" s="18">
        <f t="shared" si="76"/>
        <v>0</v>
      </c>
      <c r="AE193" s="18">
        <f t="shared" si="77"/>
        <v>0</v>
      </c>
      <c r="AF193" s="18">
        <f t="shared" si="78"/>
        <v>0</v>
      </c>
      <c r="AG193" s="18">
        <f t="shared" si="79"/>
        <v>0</v>
      </c>
      <c r="AH193" s="18">
        <f t="shared" si="80"/>
        <v>0</v>
      </c>
      <c r="AI193" s="18">
        <f t="shared" si="81"/>
        <v>0</v>
      </c>
      <c r="AJ193" s="18">
        <f t="shared" si="82"/>
        <v>0</v>
      </c>
      <c r="AK193" s="18">
        <f t="shared" si="83"/>
        <v>0</v>
      </c>
      <c r="AL193" s="18">
        <f t="shared" si="84"/>
        <v>0</v>
      </c>
      <c r="AM193" s="18">
        <f t="shared" si="85"/>
        <v>0</v>
      </c>
      <c r="AN193" s="18">
        <f t="shared" si="86"/>
        <v>0</v>
      </c>
      <c r="AO193" s="18">
        <f t="shared" si="87"/>
        <v>0</v>
      </c>
      <c r="AP193" s="18">
        <f t="shared" si="88"/>
        <v>0</v>
      </c>
      <c r="AQ193" s="18">
        <f t="shared" si="89"/>
        <v>0</v>
      </c>
    </row>
    <row r="194" spans="2:43" x14ac:dyDescent="0.25">
      <c r="B194" s="6"/>
      <c r="C194" s="29">
        <f>INDEX('správne obvody stĺpce'!A177:AL177,,MATCH('Hárok na vyplnenie'!$D$5,'správne obvody stĺpce'!$A$1:$AL$1,0))</f>
        <v>0</v>
      </c>
      <c r="D194" s="1" t="str">
        <f>IFERROR(VLOOKUP(C194,'municipality_správne obvody'!$B$1:$C$1050,2,FALSE),"")</f>
        <v/>
      </c>
      <c r="E194" s="29"/>
      <c r="F194" s="29"/>
      <c r="G194" s="29"/>
      <c r="H194" s="29"/>
      <c r="I194" s="29"/>
      <c r="J194" s="29"/>
      <c r="K194" s="69"/>
      <c r="L194" s="69"/>
      <c r="M194" s="29"/>
      <c r="N194" s="29"/>
      <c r="O194" s="29"/>
      <c r="P194" s="29"/>
      <c r="Q194" s="29"/>
      <c r="R194" s="29"/>
      <c r="S194" s="29"/>
      <c r="T194" s="29"/>
      <c r="U194" s="29"/>
      <c r="V194" s="29"/>
      <c r="W194" s="29"/>
      <c r="X194" s="29"/>
      <c r="Y194" s="18">
        <f t="shared" si="74"/>
        <v>0</v>
      </c>
      <c r="Z194" s="18">
        <f t="shared" si="74"/>
        <v>0</v>
      </c>
      <c r="AA194" s="18">
        <f t="shared" si="74"/>
        <v>0</v>
      </c>
      <c r="AB194" s="18">
        <f t="shared" si="73"/>
        <v>0</v>
      </c>
      <c r="AC194" s="18">
        <f t="shared" si="75"/>
        <v>0</v>
      </c>
      <c r="AD194" s="18">
        <f t="shared" si="76"/>
        <v>0</v>
      </c>
      <c r="AE194" s="18">
        <f t="shared" si="77"/>
        <v>0</v>
      </c>
      <c r="AF194" s="18">
        <f t="shared" si="78"/>
        <v>0</v>
      </c>
      <c r="AG194" s="18">
        <f t="shared" si="79"/>
        <v>0</v>
      </c>
      <c r="AH194" s="18">
        <f t="shared" si="80"/>
        <v>0</v>
      </c>
      <c r="AI194" s="18">
        <f t="shared" si="81"/>
        <v>0</v>
      </c>
      <c r="AJ194" s="18">
        <f t="shared" si="82"/>
        <v>0</v>
      </c>
      <c r="AK194" s="18">
        <f t="shared" si="83"/>
        <v>0</v>
      </c>
      <c r="AL194" s="18">
        <f t="shared" si="84"/>
        <v>0</v>
      </c>
      <c r="AM194" s="18">
        <f t="shared" si="85"/>
        <v>0</v>
      </c>
      <c r="AN194" s="18">
        <f t="shared" si="86"/>
        <v>0</v>
      </c>
      <c r="AO194" s="18">
        <f t="shared" si="87"/>
        <v>0</v>
      </c>
      <c r="AP194" s="18">
        <f t="shared" si="88"/>
        <v>0</v>
      </c>
      <c r="AQ194" s="18">
        <f t="shared" si="89"/>
        <v>0</v>
      </c>
    </row>
    <row r="195" spans="2:43" x14ac:dyDescent="0.25">
      <c r="B195" s="6"/>
      <c r="C195" s="29">
        <f>INDEX('správne obvody stĺpce'!A178:AL178,,MATCH('Hárok na vyplnenie'!$D$5,'správne obvody stĺpce'!$A$1:$AL$1,0))</f>
        <v>0</v>
      </c>
      <c r="D195" s="1" t="str">
        <f>IFERROR(VLOOKUP(C195,'municipality_správne obvody'!$B$1:$C$1050,2,FALSE),"")</f>
        <v/>
      </c>
      <c r="E195" s="29"/>
      <c r="F195" s="29"/>
      <c r="G195" s="29"/>
      <c r="H195" s="29"/>
      <c r="I195" s="29"/>
      <c r="J195" s="29"/>
      <c r="K195" s="69"/>
      <c r="L195" s="69"/>
      <c r="M195" s="29"/>
      <c r="N195" s="29"/>
      <c r="O195" s="29"/>
      <c r="P195" s="29"/>
      <c r="Q195" s="29"/>
      <c r="R195" s="29"/>
      <c r="S195" s="29"/>
      <c r="T195" s="29"/>
      <c r="U195" s="29"/>
      <c r="V195" s="29"/>
      <c r="W195" s="29"/>
      <c r="X195" s="29"/>
      <c r="Y195" s="18">
        <f t="shared" si="74"/>
        <v>0</v>
      </c>
      <c r="Z195" s="18">
        <f t="shared" si="74"/>
        <v>0</v>
      </c>
      <c r="AA195" s="18">
        <f t="shared" si="74"/>
        <v>0</v>
      </c>
      <c r="AB195" s="18">
        <f t="shared" si="73"/>
        <v>0</v>
      </c>
      <c r="AC195" s="18">
        <f t="shared" si="75"/>
        <v>0</v>
      </c>
      <c r="AD195" s="18">
        <f t="shared" si="76"/>
        <v>0</v>
      </c>
      <c r="AE195" s="18">
        <f t="shared" si="77"/>
        <v>0</v>
      </c>
      <c r="AF195" s="18">
        <f t="shared" si="78"/>
        <v>0</v>
      </c>
      <c r="AG195" s="18">
        <f t="shared" si="79"/>
        <v>0</v>
      </c>
      <c r="AH195" s="18">
        <f t="shared" si="80"/>
        <v>0</v>
      </c>
      <c r="AI195" s="18">
        <f t="shared" si="81"/>
        <v>0</v>
      </c>
      <c r="AJ195" s="18">
        <f t="shared" si="82"/>
        <v>0</v>
      </c>
      <c r="AK195" s="18">
        <f t="shared" si="83"/>
        <v>0</v>
      </c>
      <c r="AL195" s="18">
        <f t="shared" si="84"/>
        <v>0</v>
      </c>
      <c r="AM195" s="18">
        <f t="shared" si="85"/>
        <v>0</v>
      </c>
      <c r="AN195" s="18">
        <f t="shared" si="86"/>
        <v>0</v>
      </c>
      <c r="AO195" s="18">
        <f t="shared" si="87"/>
        <v>0</v>
      </c>
      <c r="AP195" s="18">
        <f t="shared" si="88"/>
        <v>0</v>
      </c>
      <c r="AQ195" s="18">
        <f t="shared" si="89"/>
        <v>0</v>
      </c>
    </row>
    <row r="196" spans="2:43" x14ac:dyDescent="0.25">
      <c r="B196" s="6"/>
      <c r="C196" s="29">
        <f>INDEX('správne obvody stĺpce'!A179:AL179,,MATCH('Hárok na vyplnenie'!$D$5,'správne obvody stĺpce'!$A$1:$AL$1,0))</f>
        <v>0</v>
      </c>
      <c r="D196" s="1" t="str">
        <f>IFERROR(VLOOKUP(C196,'municipality_správne obvody'!$B$1:$C$1050,2,FALSE),"")</f>
        <v/>
      </c>
      <c r="E196" s="29"/>
      <c r="F196" s="29"/>
      <c r="G196" s="29"/>
      <c r="H196" s="29"/>
      <c r="I196" s="29"/>
      <c r="J196" s="29"/>
      <c r="K196" s="69"/>
      <c r="L196" s="69"/>
      <c r="M196" s="29"/>
      <c r="N196" s="29"/>
      <c r="O196" s="29"/>
      <c r="P196" s="29"/>
      <c r="Q196" s="29"/>
      <c r="R196" s="29"/>
      <c r="S196" s="29"/>
      <c r="T196" s="29"/>
      <c r="U196" s="29"/>
      <c r="V196" s="29"/>
      <c r="W196" s="29"/>
      <c r="X196" s="29"/>
      <c r="Y196" s="18">
        <f t="shared" si="74"/>
        <v>0</v>
      </c>
      <c r="Z196" s="18">
        <f t="shared" si="74"/>
        <v>0</v>
      </c>
      <c r="AA196" s="18">
        <f t="shared" si="74"/>
        <v>0</v>
      </c>
      <c r="AB196" s="18">
        <f t="shared" si="73"/>
        <v>0</v>
      </c>
      <c r="AC196" s="18">
        <f t="shared" si="75"/>
        <v>0</v>
      </c>
      <c r="AD196" s="18">
        <f t="shared" si="76"/>
        <v>0</v>
      </c>
      <c r="AE196" s="18">
        <f t="shared" si="77"/>
        <v>0</v>
      </c>
      <c r="AF196" s="18">
        <f t="shared" si="78"/>
        <v>0</v>
      </c>
      <c r="AG196" s="18">
        <f t="shared" si="79"/>
        <v>0</v>
      </c>
      <c r="AH196" s="18">
        <f t="shared" si="80"/>
        <v>0</v>
      </c>
      <c r="AI196" s="18">
        <f t="shared" si="81"/>
        <v>0</v>
      </c>
      <c r="AJ196" s="18">
        <f t="shared" si="82"/>
        <v>0</v>
      </c>
      <c r="AK196" s="18">
        <f t="shared" si="83"/>
        <v>0</v>
      </c>
      <c r="AL196" s="18">
        <f t="shared" si="84"/>
        <v>0</v>
      </c>
      <c r="AM196" s="18">
        <f t="shared" si="85"/>
        <v>0</v>
      </c>
      <c r="AN196" s="18">
        <f t="shared" si="86"/>
        <v>0</v>
      </c>
      <c r="AO196" s="18">
        <f t="shared" si="87"/>
        <v>0</v>
      </c>
      <c r="AP196" s="18">
        <f t="shared" si="88"/>
        <v>0</v>
      </c>
      <c r="AQ196" s="18">
        <f t="shared" si="89"/>
        <v>0</v>
      </c>
    </row>
    <row r="197" spans="2:43" x14ac:dyDescent="0.25">
      <c r="B197" s="6"/>
      <c r="C197" s="29">
        <f>INDEX('správne obvody stĺpce'!A180:AL180,,MATCH('Hárok na vyplnenie'!$D$5,'správne obvody stĺpce'!$A$1:$AL$1,0))</f>
        <v>0</v>
      </c>
      <c r="D197" s="1" t="str">
        <f>IFERROR(VLOOKUP(C197,'municipality_správne obvody'!$B$1:$C$1050,2,FALSE),"")</f>
        <v/>
      </c>
      <c r="E197" s="29"/>
      <c r="F197" s="29"/>
      <c r="G197" s="29"/>
      <c r="H197" s="29"/>
      <c r="I197" s="29"/>
      <c r="J197" s="29"/>
      <c r="K197" s="69"/>
      <c r="L197" s="69"/>
      <c r="M197" s="29"/>
      <c r="N197" s="29"/>
      <c r="O197" s="29"/>
      <c r="P197" s="29"/>
      <c r="Q197" s="29"/>
      <c r="R197" s="29"/>
      <c r="S197" s="29"/>
      <c r="T197" s="29"/>
      <c r="U197" s="29"/>
      <c r="V197" s="29"/>
      <c r="W197" s="29"/>
      <c r="X197" s="29"/>
      <c r="Y197" s="18">
        <f t="shared" si="74"/>
        <v>0</v>
      </c>
      <c r="Z197" s="18">
        <f t="shared" si="74"/>
        <v>0</v>
      </c>
      <c r="AA197" s="18">
        <f t="shared" si="74"/>
        <v>0</v>
      </c>
      <c r="AB197" s="18">
        <f t="shared" si="73"/>
        <v>0</v>
      </c>
      <c r="AC197" s="18">
        <f t="shared" si="75"/>
        <v>0</v>
      </c>
      <c r="AD197" s="18">
        <f t="shared" si="76"/>
        <v>0</v>
      </c>
      <c r="AE197" s="18">
        <f t="shared" si="77"/>
        <v>0</v>
      </c>
      <c r="AF197" s="18">
        <f t="shared" si="78"/>
        <v>0</v>
      </c>
      <c r="AG197" s="18">
        <f t="shared" si="79"/>
        <v>0</v>
      </c>
      <c r="AH197" s="18">
        <f t="shared" si="80"/>
        <v>0</v>
      </c>
      <c r="AI197" s="18">
        <f t="shared" si="81"/>
        <v>0</v>
      </c>
      <c r="AJ197" s="18">
        <f t="shared" si="82"/>
        <v>0</v>
      </c>
      <c r="AK197" s="18">
        <f t="shared" si="83"/>
        <v>0</v>
      </c>
      <c r="AL197" s="18">
        <f t="shared" si="84"/>
        <v>0</v>
      </c>
      <c r="AM197" s="18">
        <f t="shared" si="85"/>
        <v>0</v>
      </c>
      <c r="AN197" s="18">
        <f t="shared" si="86"/>
        <v>0</v>
      </c>
      <c r="AO197" s="18">
        <f t="shared" si="87"/>
        <v>0</v>
      </c>
      <c r="AP197" s="18">
        <f t="shared" si="88"/>
        <v>0</v>
      </c>
      <c r="AQ197" s="18">
        <f t="shared" si="89"/>
        <v>0</v>
      </c>
    </row>
    <row r="198" spans="2:43" x14ac:dyDescent="0.25">
      <c r="B198" s="6"/>
      <c r="C198" s="29">
        <f>INDEX('správne obvody stĺpce'!A181:AL181,,MATCH('Hárok na vyplnenie'!$D$5,'správne obvody stĺpce'!$A$1:$AL$1,0))</f>
        <v>0</v>
      </c>
      <c r="D198" s="1" t="str">
        <f>IFERROR(VLOOKUP(C198,'municipality_správne obvody'!$B$1:$C$1050,2,FALSE),"")</f>
        <v/>
      </c>
      <c r="E198" s="29"/>
      <c r="F198" s="29"/>
      <c r="G198" s="29"/>
      <c r="H198" s="29"/>
      <c r="I198" s="29"/>
      <c r="J198" s="29"/>
      <c r="K198" s="69"/>
      <c r="L198" s="69"/>
      <c r="M198" s="29"/>
      <c r="N198" s="29"/>
      <c r="O198" s="29"/>
      <c r="P198" s="29"/>
      <c r="Q198" s="29"/>
      <c r="R198" s="29"/>
      <c r="S198" s="29"/>
      <c r="T198" s="29"/>
      <c r="U198" s="29"/>
      <c r="V198" s="29"/>
      <c r="W198" s="29"/>
      <c r="X198" s="29"/>
      <c r="Y198" s="18">
        <f t="shared" si="74"/>
        <v>0</v>
      </c>
      <c r="Z198" s="18">
        <f t="shared" si="74"/>
        <v>0</v>
      </c>
      <c r="AA198" s="18">
        <f t="shared" si="74"/>
        <v>0</v>
      </c>
      <c r="AB198" s="18">
        <f t="shared" si="73"/>
        <v>0</v>
      </c>
      <c r="AC198" s="18">
        <f t="shared" si="75"/>
        <v>0</v>
      </c>
      <c r="AD198" s="18">
        <f t="shared" si="76"/>
        <v>0</v>
      </c>
      <c r="AE198" s="18">
        <f t="shared" si="77"/>
        <v>0</v>
      </c>
      <c r="AF198" s="18">
        <f t="shared" si="78"/>
        <v>0</v>
      </c>
      <c r="AG198" s="18">
        <f t="shared" si="79"/>
        <v>0</v>
      </c>
      <c r="AH198" s="18">
        <f t="shared" si="80"/>
        <v>0</v>
      </c>
      <c r="AI198" s="18">
        <f t="shared" si="81"/>
        <v>0</v>
      </c>
      <c r="AJ198" s="18">
        <f t="shared" si="82"/>
        <v>0</v>
      </c>
      <c r="AK198" s="18">
        <f t="shared" si="83"/>
        <v>0</v>
      </c>
      <c r="AL198" s="18">
        <f t="shared" si="84"/>
        <v>0</v>
      </c>
      <c r="AM198" s="18">
        <f t="shared" si="85"/>
        <v>0</v>
      </c>
      <c r="AN198" s="18">
        <f t="shared" si="86"/>
        <v>0</v>
      </c>
      <c r="AO198" s="18">
        <f t="shared" si="87"/>
        <v>0</v>
      </c>
      <c r="AP198" s="18">
        <f t="shared" si="88"/>
        <v>0</v>
      </c>
      <c r="AQ198" s="18">
        <f t="shared" si="89"/>
        <v>0</v>
      </c>
    </row>
    <row r="199" spans="2:43" x14ac:dyDescent="0.25">
      <c r="B199" s="6"/>
      <c r="C199" s="29">
        <f>INDEX('správne obvody stĺpce'!A182:AL182,,MATCH('Hárok na vyplnenie'!$D$5,'správne obvody stĺpce'!$A$1:$AL$1,0))</f>
        <v>0</v>
      </c>
      <c r="D199" s="1" t="str">
        <f>IFERROR(VLOOKUP(C199,'municipality_správne obvody'!$B$1:$C$1050,2,FALSE),"")</f>
        <v/>
      </c>
      <c r="E199" s="29"/>
      <c r="F199" s="29"/>
      <c r="G199" s="29"/>
      <c r="H199" s="29"/>
      <c r="I199" s="29"/>
      <c r="J199" s="29"/>
      <c r="K199" s="69"/>
      <c r="L199" s="69"/>
      <c r="M199" s="29"/>
      <c r="N199" s="29"/>
      <c r="O199" s="29"/>
      <c r="P199" s="29"/>
      <c r="Q199" s="29"/>
      <c r="R199" s="29"/>
      <c r="S199" s="29"/>
      <c r="T199" s="29"/>
      <c r="U199" s="29"/>
      <c r="V199" s="29"/>
      <c r="W199" s="29"/>
      <c r="X199" s="29"/>
      <c r="Y199" s="18">
        <f t="shared" si="74"/>
        <v>0</v>
      </c>
      <c r="Z199" s="18">
        <f t="shared" si="74"/>
        <v>0</v>
      </c>
      <c r="AA199" s="18">
        <f t="shared" si="74"/>
        <v>0</v>
      </c>
      <c r="AB199" s="18">
        <f t="shared" si="73"/>
        <v>0</v>
      </c>
      <c r="AC199" s="18">
        <f t="shared" si="75"/>
        <v>0</v>
      </c>
      <c r="AD199" s="18">
        <f t="shared" si="76"/>
        <v>0</v>
      </c>
      <c r="AE199" s="18">
        <f t="shared" si="77"/>
        <v>0</v>
      </c>
      <c r="AF199" s="18">
        <f t="shared" si="78"/>
        <v>0</v>
      </c>
      <c r="AG199" s="18">
        <f t="shared" si="79"/>
        <v>0</v>
      </c>
      <c r="AH199" s="18">
        <f t="shared" si="80"/>
        <v>0</v>
      </c>
      <c r="AI199" s="18">
        <f t="shared" si="81"/>
        <v>0</v>
      </c>
      <c r="AJ199" s="18">
        <f t="shared" si="82"/>
        <v>0</v>
      </c>
      <c r="AK199" s="18">
        <f t="shared" si="83"/>
        <v>0</v>
      </c>
      <c r="AL199" s="18">
        <f t="shared" si="84"/>
        <v>0</v>
      </c>
      <c r="AM199" s="18">
        <f t="shared" si="85"/>
        <v>0</v>
      </c>
      <c r="AN199" s="18">
        <f t="shared" si="86"/>
        <v>0</v>
      </c>
      <c r="AO199" s="18">
        <f t="shared" si="87"/>
        <v>0</v>
      </c>
      <c r="AP199" s="18">
        <f t="shared" si="88"/>
        <v>0</v>
      </c>
      <c r="AQ199" s="18">
        <f t="shared" si="89"/>
        <v>0</v>
      </c>
    </row>
    <row r="200" spans="2:43" x14ac:dyDescent="0.25">
      <c r="B200" s="6"/>
      <c r="C200" s="29">
        <f>INDEX('správne obvody stĺpce'!A183:AL183,,MATCH('Hárok na vyplnenie'!$D$5,'správne obvody stĺpce'!$A$1:$AL$1,0))</f>
        <v>0</v>
      </c>
      <c r="D200" s="1" t="str">
        <f>IFERROR(VLOOKUP(C200,'municipality_správne obvody'!$B$1:$C$1050,2,FALSE),"")</f>
        <v/>
      </c>
      <c r="E200" s="29"/>
      <c r="F200" s="29"/>
      <c r="G200" s="29"/>
      <c r="H200" s="29"/>
      <c r="I200" s="29"/>
      <c r="J200" s="29"/>
      <c r="K200" s="69"/>
      <c r="L200" s="69"/>
      <c r="M200" s="29"/>
      <c r="N200" s="29"/>
      <c r="O200" s="29"/>
      <c r="P200" s="29"/>
      <c r="Q200" s="29"/>
      <c r="R200" s="29"/>
      <c r="S200" s="29"/>
      <c r="T200" s="29"/>
      <c r="U200" s="29"/>
      <c r="V200" s="29"/>
      <c r="W200" s="29"/>
      <c r="X200" s="29"/>
      <c r="Y200" s="18">
        <f t="shared" si="74"/>
        <v>0</v>
      </c>
      <c r="Z200" s="18">
        <f t="shared" si="74"/>
        <v>0</v>
      </c>
      <c r="AA200" s="18">
        <f t="shared" si="74"/>
        <v>0</v>
      </c>
      <c r="AB200" s="18">
        <f t="shared" si="73"/>
        <v>0</v>
      </c>
      <c r="AC200" s="18">
        <f t="shared" si="75"/>
        <v>0</v>
      </c>
      <c r="AD200" s="18">
        <f t="shared" si="76"/>
        <v>0</v>
      </c>
      <c r="AE200" s="18">
        <f t="shared" si="77"/>
        <v>0</v>
      </c>
      <c r="AF200" s="18">
        <f t="shared" si="78"/>
        <v>0</v>
      </c>
      <c r="AG200" s="18">
        <f t="shared" si="79"/>
        <v>0</v>
      </c>
      <c r="AH200" s="18">
        <f t="shared" si="80"/>
        <v>0</v>
      </c>
      <c r="AI200" s="18">
        <f t="shared" si="81"/>
        <v>0</v>
      </c>
      <c r="AJ200" s="18">
        <f t="shared" si="82"/>
        <v>0</v>
      </c>
      <c r="AK200" s="18">
        <f t="shared" si="83"/>
        <v>0</v>
      </c>
      <c r="AL200" s="18">
        <f t="shared" si="84"/>
        <v>0</v>
      </c>
      <c r="AM200" s="18">
        <f t="shared" si="85"/>
        <v>0</v>
      </c>
      <c r="AN200" s="18">
        <f t="shared" si="86"/>
        <v>0</v>
      </c>
      <c r="AO200" s="18">
        <f t="shared" si="87"/>
        <v>0</v>
      </c>
      <c r="AP200" s="18">
        <f t="shared" si="88"/>
        <v>0</v>
      </c>
      <c r="AQ200" s="18">
        <f t="shared" si="89"/>
        <v>0</v>
      </c>
    </row>
    <row r="201" spans="2:43" x14ac:dyDescent="0.25">
      <c r="B201" s="6"/>
      <c r="C201" s="29">
        <f>INDEX('správne obvody stĺpce'!A184:AL184,,MATCH('Hárok na vyplnenie'!$D$5,'správne obvody stĺpce'!$A$1:$AL$1,0))</f>
        <v>0</v>
      </c>
      <c r="D201" s="1" t="str">
        <f>IFERROR(VLOOKUP(C201,'municipality_správne obvody'!$B$1:$C$1050,2,FALSE),"")</f>
        <v/>
      </c>
      <c r="E201" s="29"/>
      <c r="F201" s="29"/>
      <c r="G201" s="29"/>
      <c r="H201" s="29"/>
      <c r="I201" s="29"/>
      <c r="J201" s="29"/>
      <c r="K201" s="69"/>
      <c r="L201" s="69"/>
      <c r="M201" s="29"/>
      <c r="N201" s="29"/>
      <c r="O201" s="29"/>
      <c r="P201" s="29"/>
      <c r="Q201" s="29"/>
      <c r="R201" s="29"/>
      <c r="S201" s="29"/>
      <c r="T201" s="29"/>
      <c r="U201" s="29"/>
      <c r="V201" s="29"/>
      <c r="W201" s="29"/>
      <c r="X201" s="29"/>
      <c r="Y201" s="18">
        <f t="shared" si="74"/>
        <v>0</v>
      </c>
      <c r="Z201" s="18">
        <f t="shared" si="74"/>
        <v>0</v>
      </c>
      <c r="AA201" s="18">
        <f t="shared" si="74"/>
        <v>0</v>
      </c>
      <c r="AB201" s="18">
        <f t="shared" si="73"/>
        <v>0</v>
      </c>
      <c r="AC201" s="18">
        <f t="shared" si="75"/>
        <v>0</v>
      </c>
      <c r="AD201" s="18">
        <f t="shared" si="76"/>
        <v>0</v>
      </c>
      <c r="AE201" s="18">
        <f t="shared" si="77"/>
        <v>0</v>
      </c>
      <c r="AF201" s="18">
        <f t="shared" si="78"/>
        <v>0</v>
      </c>
      <c r="AG201" s="18">
        <f t="shared" si="79"/>
        <v>0</v>
      </c>
      <c r="AH201" s="18">
        <f t="shared" si="80"/>
        <v>0</v>
      </c>
      <c r="AI201" s="18">
        <f t="shared" si="81"/>
        <v>0</v>
      </c>
      <c r="AJ201" s="18">
        <f t="shared" si="82"/>
        <v>0</v>
      </c>
      <c r="AK201" s="18">
        <f t="shared" si="83"/>
        <v>0</v>
      </c>
      <c r="AL201" s="18">
        <f t="shared" si="84"/>
        <v>0</v>
      </c>
      <c r="AM201" s="18">
        <f t="shared" si="85"/>
        <v>0</v>
      </c>
      <c r="AN201" s="18">
        <f t="shared" si="86"/>
        <v>0</v>
      </c>
      <c r="AO201" s="18">
        <f t="shared" si="87"/>
        <v>0</v>
      </c>
      <c r="AP201" s="18">
        <f t="shared" si="88"/>
        <v>0</v>
      </c>
      <c r="AQ201" s="18">
        <f t="shared" si="89"/>
        <v>0</v>
      </c>
    </row>
    <row r="202" spans="2:43" x14ac:dyDescent="0.25">
      <c r="B202" s="6"/>
      <c r="C202" s="29">
        <f>INDEX('správne obvody stĺpce'!A185:AL185,,MATCH('Hárok na vyplnenie'!$D$5,'správne obvody stĺpce'!$A$1:$AL$1,0))</f>
        <v>0</v>
      </c>
      <c r="D202" s="1" t="str">
        <f>IFERROR(VLOOKUP(C202,'municipality_správne obvody'!$B$1:$C$1050,2,FALSE),"")</f>
        <v/>
      </c>
      <c r="E202" s="29"/>
      <c r="F202" s="29"/>
      <c r="G202" s="29"/>
      <c r="H202" s="29"/>
      <c r="I202" s="29"/>
      <c r="J202" s="29"/>
      <c r="K202" s="69"/>
      <c r="L202" s="69"/>
      <c r="M202" s="29"/>
      <c r="N202" s="29"/>
      <c r="O202" s="29"/>
      <c r="P202" s="29"/>
      <c r="Q202" s="29"/>
      <c r="R202" s="29"/>
      <c r="S202" s="29"/>
      <c r="T202" s="29"/>
      <c r="U202" s="29"/>
      <c r="V202" s="29"/>
      <c r="W202" s="29"/>
      <c r="X202" s="29"/>
      <c r="Y202" s="18">
        <f t="shared" si="74"/>
        <v>0</v>
      </c>
      <c r="Z202" s="18">
        <f t="shared" si="74"/>
        <v>0</v>
      </c>
      <c r="AA202" s="18">
        <f t="shared" si="74"/>
        <v>0</v>
      </c>
      <c r="AB202" s="18">
        <f t="shared" si="73"/>
        <v>0</v>
      </c>
      <c r="AC202" s="18">
        <f t="shared" si="75"/>
        <v>0</v>
      </c>
      <c r="AD202" s="18">
        <f t="shared" si="76"/>
        <v>0</v>
      </c>
      <c r="AE202" s="18">
        <f t="shared" si="77"/>
        <v>0</v>
      </c>
      <c r="AF202" s="18">
        <f t="shared" si="78"/>
        <v>0</v>
      </c>
      <c r="AG202" s="18">
        <f t="shared" si="79"/>
        <v>0</v>
      </c>
      <c r="AH202" s="18">
        <f t="shared" si="80"/>
        <v>0</v>
      </c>
      <c r="AI202" s="18">
        <f t="shared" si="81"/>
        <v>0</v>
      </c>
      <c r="AJ202" s="18">
        <f t="shared" si="82"/>
        <v>0</v>
      </c>
      <c r="AK202" s="18">
        <f t="shared" si="83"/>
        <v>0</v>
      </c>
      <c r="AL202" s="18">
        <f t="shared" si="84"/>
        <v>0</v>
      </c>
      <c r="AM202" s="18">
        <f t="shared" si="85"/>
        <v>0</v>
      </c>
      <c r="AN202" s="18">
        <f t="shared" si="86"/>
        <v>0</v>
      </c>
      <c r="AO202" s="18">
        <f t="shared" si="87"/>
        <v>0</v>
      </c>
      <c r="AP202" s="18">
        <f t="shared" si="88"/>
        <v>0</v>
      </c>
      <c r="AQ202" s="18">
        <f t="shared" si="89"/>
        <v>0</v>
      </c>
    </row>
    <row r="203" spans="2:43" x14ac:dyDescent="0.25">
      <c r="B203" s="6"/>
      <c r="C203" s="29">
        <f>INDEX('správne obvody stĺpce'!A186:AL186,,MATCH('Hárok na vyplnenie'!$D$5,'správne obvody stĺpce'!$A$1:$AL$1,0))</f>
        <v>0</v>
      </c>
      <c r="D203" s="1" t="str">
        <f>IFERROR(VLOOKUP(C203,'municipality_správne obvody'!$B$1:$C$1050,2,FALSE),"")</f>
        <v/>
      </c>
      <c r="E203" s="29"/>
      <c r="F203" s="29"/>
      <c r="G203" s="29"/>
      <c r="H203" s="29"/>
      <c r="I203" s="29"/>
      <c r="J203" s="29"/>
      <c r="K203" s="69"/>
      <c r="L203" s="69"/>
      <c r="M203" s="29"/>
      <c r="N203" s="29"/>
      <c r="O203" s="29"/>
      <c r="P203" s="29"/>
      <c r="Q203" s="29"/>
      <c r="R203" s="29"/>
      <c r="S203" s="29"/>
      <c r="T203" s="29"/>
      <c r="U203" s="29"/>
      <c r="V203" s="29"/>
      <c r="W203" s="29"/>
      <c r="X203" s="29"/>
      <c r="Y203" s="18">
        <f t="shared" si="74"/>
        <v>0</v>
      </c>
      <c r="Z203" s="18">
        <f t="shared" si="74"/>
        <v>0</v>
      </c>
      <c r="AA203" s="18">
        <f t="shared" si="74"/>
        <v>0</v>
      </c>
      <c r="AB203" s="18">
        <f t="shared" si="73"/>
        <v>0</v>
      </c>
      <c r="AC203" s="18">
        <f t="shared" si="75"/>
        <v>0</v>
      </c>
      <c r="AD203" s="18">
        <f t="shared" si="76"/>
        <v>0</v>
      </c>
      <c r="AE203" s="18">
        <f t="shared" si="77"/>
        <v>0</v>
      </c>
      <c r="AF203" s="18">
        <f t="shared" si="78"/>
        <v>0</v>
      </c>
      <c r="AG203" s="18">
        <f t="shared" si="79"/>
        <v>0</v>
      </c>
      <c r="AH203" s="18">
        <f t="shared" si="80"/>
        <v>0</v>
      </c>
      <c r="AI203" s="18">
        <f t="shared" si="81"/>
        <v>0</v>
      </c>
      <c r="AJ203" s="18">
        <f t="shared" si="82"/>
        <v>0</v>
      </c>
      <c r="AK203" s="18">
        <f t="shared" si="83"/>
        <v>0</v>
      </c>
      <c r="AL203" s="18">
        <f t="shared" si="84"/>
        <v>0</v>
      </c>
      <c r="AM203" s="18">
        <f t="shared" si="85"/>
        <v>0</v>
      </c>
      <c r="AN203" s="18">
        <f t="shared" si="86"/>
        <v>0</v>
      </c>
      <c r="AO203" s="18">
        <f t="shared" si="87"/>
        <v>0</v>
      </c>
      <c r="AP203" s="18">
        <f t="shared" si="88"/>
        <v>0</v>
      </c>
      <c r="AQ203" s="18">
        <f t="shared" si="89"/>
        <v>0</v>
      </c>
    </row>
    <row r="204" spans="2:43" x14ac:dyDescent="0.25">
      <c r="B204" s="6"/>
      <c r="C204" s="29">
        <f>INDEX('správne obvody stĺpce'!A187:AL187,,MATCH('Hárok na vyplnenie'!$D$5,'správne obvody stĺpce'!$A$1:$AL$1,0))</f>
        <v>0</v>
      </c>
      <c r="D204" s="1" t="str">
        <f>IFERROR(VLOOKUP(C204,'municipality_správne obvody'!$B$1:$C$1050,2,FALSE),"")</f>
        <v/>
      </c>
      <c r="E204" s="29"/>
      <c r="F204" s="29"/>
      <c r="G204" s="29"/>
      <c r="H204" s="29"/>
      <c r="I204" s="29"/>
      <c r="J204" s="29"/>
      <c r="K204" s="69"/>
      <c r="L204" s="69"/>
      <c r="M204" s="29"/>
      <c r="N204" s="29"/>
      <c r="O204" s="29"/>
      <c r="P204" s="29"/>
      <c r="Q204" s="29"/>
      <c r="R204" s="29"/>
      <c r="S204" s="29"/>
      <c r="T204" s="29"/>
      <c r="U204" s="29"/>
      <c r="V204" s="29"/>
      <c r="W204" s="29"/>
      <c r="X204" s="29"/>
      <c r="Y204" s="18">
        <f t="shared" si="74"/>
        <v>0</v>
      </c>
      <c r="Z204" s="18">
        <f t="shared" si="74"/>
        <v>0</v>
      </c>
      <c r="AA204" s="18">
        <f t="shared" si="74"/>
        <v>0</v>
      </c>
      <c r="AB204" s="18">
        <f t="shared" si="73"/>
        <v>0</v>
      </c>
      <c r="AC204" s="18">
        <f t="shared" si="75"/>
        <v>0</v>
      </c>
      <c r="AD204" s="18">
        <f t="shared" si="76"/>
        <v>0</v>
      </c>
      <c r="AE204" s="18">
        <f t="shared" si="77"/>
        <v>0</v>
      </c>
      <c r="AF204" s="18">
        <f t="shared" si="78"/>
        <v>0</v>
      </c>
      <c r="AG204" s="18">
        <f t="shared" si="79"/>
        <v>0</v>
      </c>
      <c r="AH204" s="18">
        <f t="shared" si="80"/>
        <v>0</v>
      </c>
      <c r="AI204" s="18">
        <f t="shared" si="81"/>
        <v>0</v>
      </c>
      <c r="AJ204" s="18">
        <f t="shared" si="82"/>
        <v>0</v>
      </c>
      <c r="AK204" s="18">
        <f t="shared" si="83"/>
        <v>0</v>
      </c>
      <c r="AL204" s="18">
        <f t="shared" si="84"/>
        <v>0</v>
      </c>
      <c r="AM204" s="18">
        <f t="shared" si="85"/>
        <v>0</v>
      </c>
      <c r="AN204" s="18">
        <f t="shared" si="86"/>
        <v>0</v>
      </c>
      <c r="AO204" s="18">
        <f t="shared" si="87"/>
        <v>0</v>
      </c>
      <c r="AP204" s="18">
        <f t="shared" si="88"/>
        <v>0</v>
      </c>
      <c r="AQ204" s="18">
        <f t="shared" si="89"/>
        <v>0</v>
      </c>
    </row>
    <row r="205" spans="2:43" x14ac:dyDescent="0.25">
      <c r="B205" s="6"/>
      <c r="C205" s="29">
        <f>INDEX('správne obvody stĺpce'!A188:AL188,,MATCH('Hárok na vyplnenie'!$D$5,'správne obvody stĺpce'!$A$1:$AL$1,0))</f>
        <v>0</v>
      </c>
      <c r="D205" s="1" t="str">
        <f>IFERROR(VLOOKUP(C205,'municipality_správne obvody'!$B$1:$C$1050,2,FALSE),"")</f>
        <v/>
      </c>
      <c r="E205" s="29"/>
      <c r="F205" s="29"/>
      <c r="G205" s="29"/>
      <c r="H205" s="29"/>
      <c r="I205" s="29"/>
      <c r="J205" s="29"/>
      <c r="K205" s="69"/>
      <c r="L205" s="69"/>
      <c r="M205" s="29"/>
      <c r="N205" s="29"/>
      <c r="O205" s="29"/>
      <c r="P205" s="29"/>
      <c r="Q205" s="29"/>
      <c r="R205" s="29"/>
      <c r="S205" s="29"/>
      <c r="T205" s="29"/>
      <c r="U205" s="29"/>
      <c r="V205" s="29"/>
      <c r="W205" s="29"/>
      <c r="X205" s="29"/>
      <c r="Y205" s="18">
        <f t="shared" si="74"/>
        <v>0</v>
      </c>
      <c r="Z205" s="18">
        <f t="shared" si="74"/>
        <v>0</v>
      </c>
      <c r="AA205" s="18">
        <f t="shared" si="74"/>
        <v>0</v>
      </c>
      <c r="AB205" s="18">
        <f t="shared" si="73"/>
        <v>0</v>
      </c>
      <c r="AC205" s="18">
        <f t="shared" si="75"/>
        <v>0</v>
      </c>
      <c r="AD205" s="18">
        <f t="shared" si="76"/>
        <v>0</v>
      </c>
      <c r="AE205" s="18">
        <f t="shared" si="77"/>
        <v>0</v>
      </c>
      <c r="AF205" s="18">
        <f t="shared" si="78"/>
        <v>0</v>
      </c>
      <c r="AG205" s="18">
        <f t="shared" si="79"/>
        <v>0</v>
      </c>
      <c r="AH205" s="18">
        <f t="shared" si="80"/>
        <v>0</v>
      </c>
      <c r="AI205" s="18">
        <f t="shared" si="81"/>
        <v>0</v>
      </c>
      <c r="AJ205" s="18">
        <f t="shared" si="82"/>
        <v>0</v>
      </c>
      <c r="AK205" s="18">
        <f t="shared" si="83"/>
        <v>0</v>
      </c>
      <c r="AL205" s="18">
        <f t="shared" si="84"/>
        <v>0</v>
      </c>
      <c r="AM205" s="18">
        <f t="shared" si="85"/>
        <v>0</v>
      </c>
      <c r="AN205" s="18">
        <f t="shared" si="86"/>
        <v>0</v>
      </c>
      <c r="AO205" s="18">
        <f t="shared" si="87"/>
        <v>0</v>
      </c>
      <c r="AP205" s="18">
        <f t="shared" si="88"/>
        <v>0</v>
      </c>
      <c r="AQ205" s="18">
        <f t="shared" si="89"/>
        <v>0</v>
      </c>
    </row>
    <row r="206" spans="2:43" x14ac:dyDescent="0.25">
      <c r="B206" s="6"/>
      <c r="C206" s="29">
        <f>INDEX('správne obvody stĺpce'!A189:AL189,,MATCH('Hárok na vyplnenie'!$D$5,'správne obvody stĺpce'!$A$1:$AL$1,0))</f>
        <v>0</v>
      </c>
      <c r="D206" s="1" t="str">
        <f>IFERROR(VLOOKUP(C206,'municipality_správne obvody'!$B$1:$C$1050,2,FALSE),"")</f>
        <v/>
      </c>
      <c r="E206" s="29"/>
      <c r="F206" s="29"/>
      <c r="G206" s="29"/>
      <c r="H206" s="29"/>
      <c r="I206" s="29"/>
      <c r="J206" s="29"/>
      <c r="K206" s="69"/>
      <c r="L206" s="69"/>
      <c r="M206" s="29"/>
      <c r="N206" s="29"/>
      <c r="O206" s="29"/>
      <c r="P206" s="29"/>
      <c r="Q206" s="29"/>
      <c r="R206" s="29"/>
      <c r="S206" s="29"/>
      <c r="T206" s="29"/>
      <c r="U206" s="29"/>
      <c r="V206" s="29"/>
      <c r="W206" s="29"/>
      <c r="X206" s="29"/>
      <c r="Y206" s="18">
        <f t="shared" si="74"/>
        <v>0</v>
      </c>
      <c r="Z206" s="18">
        <f t="shared" si="74"/>
        <v>0</v>
      </c>
      <c r="AA206" s="18">
        <f t="shared" si="74"/>
        <v>0</v>
      </c>
      <c r="AB206" s="18">
        <f t="shared" si="73"/>
        <v>0</v>
      </c>
      <c r="AC206" s="18">
        <f t="shared" si="75"/>
        <v>0</v>
      </c>
      <c r="AD206" s="18">
        <f t="shared" si="76"/>
        <v>0</v>
      </c>
      <c r="AE206" s="18">
        <f t="shared" si="77"/>
        <v>0</v>
      </c>
      <c r="AF206" s="18">
        <f t="shared" si="78"/>
        <v>0</v>
      </c>
      <c r="AG206" s="18">
        <f t="shared" si="79"/>
        <v>0</v>
      </c>
      <c r="AH206" s="18">
        <f t="shared" si="80"/>
        <v>0</v>
      </c>
      <c r="AI206" s="18">
        <f t="shared" si="81"/>
        <v>0</v>
      </c>
      <c r="AJ206" s="18">
        <f t="shared" si="82"/>
        <v>0</v>
      </c>
      <c r="AK206" s="18">
        <f t="shared" si="83"/>
        <v>0</v>
      </c>
      <c r="AL206" s="18">
        <f t="shared" si="84"/>
        <v>0</v>
      </c>
      <c r="AM206" s="18">
        <f t="shared" si="85"/>
        <v>0</v>
      </c>
      <c r="AN206" s="18">
        <f t="shared" si="86"/>
        <v>0</v>
      </c>
      <c r="AO206" s="18">
        <f t="shared" si="87"/>
        <v>0</v>
      </c>
      <c r="AP206" s="18">
        <f t="shared" si="88"/>
        <v>0</v>
      </c>
      <c r="AQ206" s="18">
        <f t="shared" si="89"/>
        <v>0</v>
      </c>
    </row>
    <row r="207" spans="2:43" x14ac:dyDescent="0.25">
      <c r="B207" s="6"/>
      <c r="C207" s="29">
        <f>INDEX('správne obvody stĺpce'!A190:AL190,,MATCH('Hárok na vyplnenie'!$D$5,'správne obvody stĺpce'!$A$1:$AL$1,0))</f>
        <v>0</v>
      </c>
      <c r="D207" s="1" t="str">
        <f>IFERROR(VLOOKUP(C207,'municipality_správne obvody'!$B$1:$C$1050,2,FALSE),"")</f>
        <v/>
      </c>
      <c r="E207" s="29"/>
      <c r="F207" s="29"/>
      <c r="G207" s="29"/>
      <c r="H207" s="29"/>
      <c r="I207" s="29"/>
      <c r="J207" s="29"/>
      <c r="K207" s="69"/>
      <c r="L207" s="69"/>
      <c r="M207" s="29"/>
      <c r="N207" s="29"/>
      <c r="O207" s="29"/>
      <c r="P207" s="29"/>
      <c r="Q207" s="29"/>
      <c r="R207" s="29"/>
      <c r="S207" s="29"/>
      <c r="T207" s="29"/>
      <c r="U207" s="29"/>
      <c r="V207" s="29"/>
      <c r="W207" s="29"/>
      <c r="X207" s="29"/>
      <c r="Y207" s="18">
        <f t="shared" si="74"/>
        <v>0</v>
      </c>
      <c r="Z207" s="18">
        <f t="shared" si="74"/>
        <v>0</v>
      </c>
      <c r="AA207" s="18">
        <f t="shared" si="74"/>
        <v>0</v>
      </c>
      <c r="AB207" s="18">
        <f t="shared" si="73"/>
        <v>0</v>
      </c>
      <c r="AC207" s="18">
        <f t="shared" si="75"/>
        <v>0</v>
      </c>
      <c r="AD207" s="18">
        <f t="shared" si="76"/>
        <v>0</v>
      </c>
      <c r="AE207" s="18">
        <f t="shared" si="77"/>
        <v>0</v>
      </c>
      <c r="AF207" s="18">
        <f t="shared" si="78"/>
        <v>0</v>
      </c>
      <c r="AG207" s="18">
        <f t="shared" si="79"/>
        <v>0</v>
      </c>
      <c r="AH207" s="18">
        <f t="shared" si="80"/>
        <v>0</v>
      </c>
      <c r="AI207" s="18">
        <f t="shared" si="81"/>
        <v>0</v>
      </c>
      <c r="AJ207" s="18">
        <f t="shared" si="82"/>
        <v>0</v>
      </c>
      <c r="AK207" s="18">
        <f t="shared" si="83"/>
        <v>0</v>
      </c>
      <c r="AL207" s="18">
        <f t="shared" si="84"/>
        <v>0</v>
      </c>
      <c r="AM207" s="18">
        <f t="shared" si="85"/>
        <v>0</v>
      </c>
      <c r="AN207" s="18">
        <f t="shared" si="86"/>
        <v>0</v>
      </c>
      <c r="AO207" s="18">
        <f t="shared" si="87"/>
        <v>0</v>
      </c>
      <c r="AP207" s="18">
        <f t="shared" si="88"/>
        <v>0</v>
      </c>
      <c r="AQ207" s="18">
        <f t="shared" si="89"/>
        <v>0</v>
      </c>
    </row>
    <row r="208" spans="2:43" ht="15.75" thickBot="1" x14ac:dyDescent="0.3">
      <c r="B208" s="70"/>
      <c r="C208" s="29">
        <f>INDEX('správne obvody stĺpce'!A191:AL191,,MATCH('Hárok na vyplnenie'!$D$5,'správne obvody stĺpce'!$A$1:$AL$1,0))</f>
        <v>0</v>
      </c>
      <c r="D208" s="71" t="str">
        <f>IFERROR(VLOOKUP(C208,'municipality_správne obvody'!$B$1:$C$1050,2,FALSE),"")</f>
        <v/>
      </c>
      <c r="E208" s="29"/>
      <c r="F208" s="29"/>
      <c r="G208" s="29"/>
      <c r="H208" s="29"/>
      <c r="I208" s="29"/>
      <c r="J208" s="29"/>
      <c r="K208" s="72"/>
      <c r="L208" s="72"/>
      <c r="M208" s="29"/>
      <c r="N208" s="29"/>
      <c r="O208" s="29"/>
      <c r="P208" s="29"/>
      <c r="Q208" s="29"/>
      <c r="R208" s="29"/>
      <c r="S208" s="29"/>
      <c r="T208" s="29"/>
      <c r="U208" s="29"/>
      <c r="V208" s="29"/>
      <c r="W208" s="29"/>
      <c r="X208" s="29"/>
      <c r="Y208" s="18">
        <f t="shared" si="74"/>
        <v>0</v>
      </c>
      <c r="Z208" s="18">
        <f t="shared" si="74"/>
        <v>0</v>
      </c>
      <c r="AA208" s="18">
        <f t="shared" si="74"/>
        <v>0</v>
      </c>
      <c r="AB208" s="18">
        <f t="shared" si="73"/>
        <v>0</v>
      </c>
      <c r="AC208" s="18">
        <f t="shared" si="75"/>
        <v>0</v>
      </c>
      <c r="AD208" s="18">
        <f t="shared" si="76"/>
        <v>0</v>
      </c>
      <c r="AE208" s="18">
        <f t="shared" si="77"/>
        <v>0</v>
      </c>
      <c r="AF208" s="18">
        <f t="shared" si="78"/>
        <v>0</v>
      </c>
      <c r="AG208" s="18">
        <f t="shared" si="79"/>
        <v>0</v>
      </c>
      <c r="AH208" s="18">
        <f t="shared" si="80"/>
        <v>0</v>
      </c>
      <c r="AI208" s="18">
        <f t="shared" si="81"/>
        <v>0</v>
      </c>
      <c r="AJ208" s="18">
        <f t="shared" si="82"/>
        <v>0</v>
      </c>
      <c r="AK208" s="18">
        <f t="shared" si="83"/>
        <v>0</v>
      </c>
      <c r="AL208" s="18">
        <f t="shared" si="84"/>
        <v>0</v>
      </c>
      <c r="AM208" s="18">
        <f t="shared" si="85"/>
        <v>0</v>
      </c>
      <c r="AN208" s="18">
        <f t="shared" si="86"/>
        <v>0</v>
      </c>
      <c r="AO208" s="18">
        <f t="shared" si="87"/>
        <v>0</v>
      </c>
      <c r="AP208" s="18">
        <f t="shared" si="88"/>
        <v>0</v>
      </c>
      <c r="AQ208" s="18">
        <f t="shared" si="89"/>
        <v>0</v>
      </c>
    </row>
  </sheetData>
  <mergeCells count="2">
    <mergeCell ref="B2:C2"/>
    <mergeCell ref="D2:D3"/>
  </mergeCells>
  <dataValidations xWindow="590" yWindow="368" count="1">
    <dataValidation type="list" allowBlank="1" showInputMessage="1" showErrorMessage="1" sqref="D6">
      <formula1>INDIRECT(D5)</formula1>
    </dataValidation>
  </dataValidations>
  <pageMargins left="0.70866141732283472" right="0.70866141732283472" top="0.74803149606299213" bottom="0.74803149606299213" header="0.31496062992125984" footer="0.31496062992125984"/>
  <pageSetup paperSize="8" scale="37" fitToHeight="0" orientation="landscape" r:id="rId1"/>
  <headerFooter>
    <oddHeader>&amp;L&amp;G&amp;C&amp;G&amp;R&amp;G</oddHeader>
  </headerFooter>
  <rowBreaks count="1" manualBreakCount="1">
    <brk id="32" max="23" man="1"/>
  </rowBreaks>
  <legacyDrawingHF r:id="rId2"/>
  <extLst>
    <ext xmlns:x14="http://schemas.microsoft.com/office/spreadsheetml/2009/9/main" uri="{CCE6A557-97BC-4b89-ADB6-D9C93CAAB3DF}">
      <x14:dataValidations xmlns:xm="http://schemas.microsoft.com/office/excel/2006/main" xWindow="590" yWindow="368" count="2">
        <x14:dataValidation type="list" allowBlank="1" showErrorMessage="1" prompt="_x000a_">
          <x14:formula1>
            <xm:f>'správne obvody stĺpce'!$A$1:$AL$1</xm:f>
          </x14:formula1>
          <xm:sqref>D5</xm:sqref>
        </x14:dataValidation>
        <x14:dataValidation type="list" allowBlank="1" showInputMessage="1" showErrorMessage="1">
          <x14:formula1>
            <xm:f>'municipality_správne obvody'!$T$2:$T$3</xm:f>
          </x14:formula1>
          <xm:sqref>M19:X208 E19:J208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0"/>
  <sheetViews>
    <sheetView workbookViewId="0">
      <selection activeCell="B6" sqref="B6"/>
    </sheetView>
  </sheetViews>
  <sheetFormatPr defaultRowHeight="15" x14ac:dyDescent="0.25"/>
  <cols>
    <col min="2" max="2" width="19.85546875" customWidth="1"/>
    <col min="8" max="8" width="45.140625" customWidth="1"/>
    <col min="9" max="9" width="23.5703125" customWidth="1"/>
    <col min="10" max="10" width="20.42578125" customWidth="1"/>
    <col min="12" max="12" width="45.42578125" bestFit="1" customWidth="1"/>
    <col min="13" max="13" width="23.7109375" bestFit="1" customWidth="1"/>
    <col min="14" max="14" width="20.85546875" bestFit="1" customWidth="1"/>
  </cols>
  <sheetData>
    <row r="1" spans="1:20" x14ac:dyDescent="0.25">
      <c r="A1" s="193" t="s">
        <v>78</v>
      </c>
      <c r="B1" s="193" t="s">
        <v>75</v>
      </c>
      <c r="C1" s="193" t="s">
        <v>79</v>
      </c>
      <c r="D1" s="193" t="s">
        <v>80</v>
      </c>
      <c r="E1" s="193" t="s">
        <v>81</v>
      </c>
      <c r="H1" s="193" t="s">
        <v>82</v>
      </c>
      <c r="I1" s="193" t="s">
        <v>83</v>
      </c>
      <c r="J1" s="193" t="s">
        <v>84</v>
      </c>
      <c r="L1" s="25" t="s">
        <v>82</v>
      </c>
      <c r="M1" t="s">
        <v>83</v>
      </c>
      <c r="N1" t="s">
        <v>85</v>
      </c>
      <c r="Q1" t="s">
        <v>86</v>
      </c>
      <c r="R1" t="s">
        <v>87</v>
      </c>
    </row>
    <row r="2" spans="1:20" x14ac:dyDescent="0.25">
      <c r="A2">
        <v>519022</v>
      </c>
      <c r="B2" t="s">
        <v>88</v>
      </c>
      <c r="C2">
        <v>311</v>
      </c>
      <c r="D2">
        <v>519006</v>
      </c>
      <c r="E2" t="s">
        <v>89</v>
      </c>
      <c r="H2" t="s">
        <v>89</v>
      </c>
      <c r="I2">
        <v>75</v>
      </c>
      <c r="J2">
        <v>65666</v>
      </c>
      <c r="L2" s="26" t="s">
        <v>89</v>
      </c>
      <c r="M2">
        <v>75</v>
      </c>
      <c r="N2">
        <v>65666</v>
      </c>
      <c r="Q2" t="s">
        <v>89</v>
      </c>
      <c r="R2">
        <f>VLOOKUP(Q2,$B$2:$C$1050,2,FALSE)</f>
        <v>28387</v>
      </c>
    </row>
    <row r="3" spans="1:20" x14ac:dyDescent="0.25">
      <c r="A3">
        <v>519006</v>
      </c>
      <c r="B3" t="s">
        <v>89</v>
      </c>
      <c r="C3">
        <v>28387</v>
      </c>
      <c r="D3">
        <v>519006</v>
      </c>
      <c r="E3" t="s">
        <v>89</v>
      </c>
      <c r="H3" t="s">
        <v>90</v>
      </c>
      <c r="I3">
        <v>6</v>
      </c>
      <c r="J3">
        <v>8164</v>
      </c>
      <c r="L3" s="26" t="s">
        <v>91</v>
      </c>
      <c r="M3">
        <v>6</v>
      </c>
      <c r="N3">
        <v>8164</v>
      </c>
      <c r="Q3" t="s">
        <v>90</v>
      </c>
      <c r="R3">
        <v>3137</v>
      </c>
      <c r="T3">
        <v>1</v>
      </c>
    </row>
    <row r="4" spans="1:20" x14ac:dyDescent="0.25">
      <c r="A4">
        <v>519049</v>
      </c>
      <c r="B4" t="s">
        <v>92</v>
      </c>
      <c r="C4">
        <v>682</v>
      </c>
      <c r="D4">
        <v>519006</v>
      </c>
      <c r="E4" t="s">
        <v>89</v>
      </c>
      <c r="H4" t="s">
        <v>63</v>
      </c>
      <c r="I4">
        <v>8</v>
      </c>
      <c r="J4">
        <v>7691</v>
      </c>
      <c r="L4" s="26" t="s">
        <v>63</v>
      </c>
      <c r="M4">
        <v>8</v>
      </c>
      <c r="N4">
        <v>7691</v>
      </c>
      <c r="Q4" t="s">
        <v>63</v>
      </c>
      <c r="R4">
        <f t="shared" ref="R4:R36" si="0">VLOOKUP(Q4,$B$2:$C$1050,2,FALSE)</f>
        <v>4801</v>
      </c>
    </row>
    <row r="5" spans="1:20" x14ac:dyDescent="0.25">
      <c r="A5">
        <v>519057</v>
      </c>
      <c r="B5" t="s">
        <v>93</v>
      </c>
      <c r="C5">
        <v>263</v>
      </c>
      <c r="D5">
        <v>519006</v>
      </c>
      <c r="E5" t="s">
        <v>89</v>
      </c>
      <c r="H5" t="s">
        <v>94</v>
      </c>
      <c r="I5">
        <v>19</v>
      </c>
      <c r="J5">
        <v>20589</v>
      </c>
      <c r="L5" s="26" t="s">
        <v>94</v>
      </c>
      <c r="M5">
        <v>19</v>
      </c>
      <c r="N5">
        <v>20589</v>
      </c>
      <c r="Q5" t="s">
        <v>94</v>
      </c>
      <c r="R5">
        <f t="shared" si="0"/>
        <v>9165</v>
      </c>
    </row>
    <row r="6" spans="1:20" x14ac:dyDescent="0.25">
      <c r="A6">
        <v>519065</v>
      </c>
      <c r="B6" t="s">
        <v>95</v>
      </c>
      <c r="C6">
        <v>723</v>
      </c>
      <c r="D6">
        <v>519006</v>
      </c>
      <c r="E6" t="s">
        <v>89</v>
      </c>
      <c r="H6" t="s">
        <v>96</v>
      </c>
      <c r="I6">
        <v>9</v>
      </c>
      <c r="J6">
        <v>16959</v>
      </c>
      <c r="L6" s="26" t="s">
        <v>96</v>
      </c>
      <c r="M6">
        <v>9</v>
      </c>
      <c r="N6">
        <v>16959</v>
      </c>
      <c r="Q6" t="s">
        <v>96</v>
      </c>
      <c r="R6">
        <f t="shared" si="0"/>
        <v>5587</v>
      </c>
    </row>
    <row r="7" spans="1:20" x14ac:dyDescent="0.25">
      <c r="A7">
        <v>519073</v>
      </c>
      <c r="B7" t="s">
        <v>97</v>
      </c>
      <c r="C7">
        <v>91</v>
      </c>
      <c r="D7">
        <v>519006</v>
      </c>
      <c r="E7" t="s">
        <v>89</v>
      </c>
      <c r="H7" t="s">
        <v>98</v>
      </c>
      <c r="I7">
        <v>29</v>
      </c>
      <c r="J7">
        <v>13522</v>
      </c>
      <c r="L7" s="26" t="s">
        <v>98</v>
      </c>
      <c r="M7">
        <v>29</v>
      </c>
      <c r="N7">
        <v>13522</v>
      </c>
      <c r="Q7" t="s">
        <v>98</v>
      </c>
      <c r="R7">
        <f t="shared" si="0"/>
        <v>3814</v>
      </c>
    </row>
    <row r="8" spans="1:20" x14ac:dyDescent="0.25">
      <c r="A8">
        <v>519090</v>
      </c>
      <c r="B8" t="s">
        <v>99</v>
      </c>
      <c r="C8">
        <v>89</v>
      </c>
      <c r="D8">
        <v>519006</v>
      </c>
      <c r="E8" t="s">
        <v>89</v>
      </c>
      <c r="H8" t="s">
        <v>100</v>
      </c>
      <c r="I8">
        <v>20</v>
      </c>
      <c r="J8">
        <v>13873</v>
      </c>
      <c r="L8" s="26" t="s">
        <v>101</v>
      </c>
      <c r="M8">
        <v>20</v>
      </c>
      <c r="N8">
        <v>13873</v>
      </c>
      <c r="Q8" t="s">
        <v>100</v>
      </c>
      <c r="R8">
        <v>3501</v>
      </c>
    </row>
    <row r="9" spans="1:20" x14ac:dyDescent="0.25">
      <c r="A9">
        <v>519111</v>
      </c>
      <c r="B9" t="s">
        <v>102</v>
      </c>
      <c r="C9">
        <v>570</v>
      </c>
      <c r="D9">
        <v>519006</v>
      </c>
      <c r="E9" t="s">
        <v>89</v>
      </c>
      <c r="H9" t="s">
        <v>103</v>
      </c>
      <c r="I9">
        <v>22</v>
      </c>
      <c r="J9">
        <v>17932</v>
      </c>
      <c r="L9" s="26" t="s">
        <v>103</v>
      </c>
      <c r="M9">
        <v>22</v>
      </c>
      <c r="N9">
        <v>17932</v>
      </c>
      <c r="Q9" t="s">
        <v>103</v>
      </c>
      <c r="R9">
        <f t="shared" si="0"/>
        <v>6315</v>
      </c>
    </row>
    <row r="10" spans="1:20" x14ac:dyDescent="0.25">
      <c r="A10">
        <v>519138</v>
      </c>
      <c r="B10" t="s">
        <v>104</v>
      </c>
      <c r="C10">
        <v>317</v>
      </c>
      <c r="D10">
        <v>519006</v>
      </c>
      <c r="E10" t="s">
        <v>89</v>
      </c>
      <c r="H10" t="s">
        <v>105</v>
      </c>
      <c r="I10">
        <v>10</v>
      </c>
      <c r="J10">
        <v>6523</v>
      </c>
      <c r="L10" s="26" t="s">
        <v>105</v>
      </c>
      <c r="M10">
        <v>10</v>
      </c>
      <c r="N10">
        <v>6523</v>
      </c>
      <c r="Q10" t="s">
        <v>105</v>
      </c>
      <c r="R10">
        <f t="shared" si="0"/>
        <v>2916</v>
      </c>
    </row>
    <row r="11" spans="1:20" x14ac:dyDescent="0.25">
      <c r="A11">
        <v>519154</v>
      </c>
      <c r="B11" t="s">
        <v>106</v>
      </c>
      <c r="C11">
        <v>295</v>
      </c>
      <c r="D11">
        <v>519006</v>
      </c>
      <c r="E11" t="s">
        <v>89</v>
      </c>
      <c r="H11" t="s">
        <v>107</v>
      </c>
      <c r="I11">
        <v>25</v>
      </c>
      <c r="J11">
        <v>56372</v>
      </c>
      <c r="L11" s="26" t="s">
        <v>107</v>
      </c>
      <c r="M11">
        <v>25</v>
      </c>
      <c r="N11">
        <v>56372</v>
      </c>
      <c r="Q11" t="s">
        <v>107</v>
      </c>
      <c r="R11">
        <f t="shared" si="0"/>
        <v>14353</v>
      </c>
    </row>
    <row r="12" spans="1:20" x14ac:dyDescent="0.25">
      <c r="A12">
        <v>519162</v>
      </c>
      <c r="B12" t="s">
        <v>108</v>
      </c>
      <c r="C12">
        <v>677</v>
      </c>
      <c r="D12">
        <v>519006</v>
      </c>
      <c r="E12" t="s">
        <v>89</v>
      </c>
      <c r="H12" t="s">
        <v>109</v>
      </c>
      <c r="I12">
        <v>17</v>
      </c>
      <c r="J12">
        <v>16937</v>
      </c>
      <c r="L12" s="26" t="s">
        <v>110</v>
      </c>
      <c r="M12">
        <v>17</v>
      </c>
      <c r="N12">
        <v>16937</v>
      </c>
      <c r="Q12" t="s">
        <v>109</v>
      </c>
      <c r="R12">
        <v>6728</v>
      </c>
    </row>
    <row r="13" spans="1:20" x14ac:dyDescent="0.25">
      <c r="A13">
        <v>519171</v>
      </c>
      <c r="B13" t="s">
        <v>111</v>
      </c>
      <c r="C13">
        <v>444</v>
      </c>
      <c r="D13">
        <v>519006</v>
      </c>
      <c r="E13" t="s">
        <v>89</v>
      </c>
      <c r="H13" t="s">
        <v>112</v>
      </c>
      <c r="I13">
        <v>14</v>
      </c>
      <c r="J13">
        <v>17974</v>
      </c>
      <c r="L13" s="26" t="s">
        <v>112</v>
      </c>
      <c r="M13">
        <v>14</v>
      </c>
      <c r="N13">
        <v>17974</v>
      </c>
      <c r="Q13" t="s">
        <v>112</v>
      </c>
      <c r="R13">
        <f t="shared" si="0"/>
        <v>12529</v>
      </c>
    </row>
    <row r="14" spans="1:20" x14ac:dyDescent="0.25">
      <c r="A14">
        <v>519189</v>
      </c>
      <c r="B14" t="s">
        <v>113</v>
      </c>
      <c r="C14">
        <v>1000</v>
      </c>
      <c r="D14">
        <v>519006</v>
      </c>
      <c r="E14" t="s">
        <v>89</v>
      </c>
      <c r="H14" t="s">
        <v>114</v>
      </c>
      <c r="I14">
        <v>41</v>
      </c>
      <c r="J14">
        <v>49607</v>
      </c>
      <c r="L14" s="26" t="s">
        <v>114</v>
      </c>
      <c r="M14">
        <v>41</v>
      </c>
      <c r="N14">
        <v>49607</v>
      </c>
      <c r="Q14" t="s">
        <v>114</v>
      </c>
      <c r="R14">
        <f t="shared" si="0"/>
        <v>24517</v>
      </c>
    </row>
    <row r="15" spans="1:20" x14ac:dyDescent="0.25">
      <c r="A15">
        <v>519201</v>
      </c>
      <c r="B15" t="s">
        <v>115</v>
      </c>
      <c r="C15">
        <v>405</v>
      </c>
      <c r="D15">
        <v>519006</v>
      </c>
      <c r="E15" t="s">
        <v>89</v>
      </c>
      <c r="H15" t="s">
        <v>116</v>
      </c>
      <c r="I15">
        <v>6</v>
      </c>
      <c r="J15">
        <v>6335</v>
      </c>
      <c r="L15" s="26" t="s">
        <v>116</v>
      </c>
      <c r="M15">
        <v>6</v>
      </c>
      <c r="N15">
        <v>6335</v>
      </c>
      <c r="Q15" t="s">
        <v>116</v>
      </c>
      <c r="R15">
        <f t="shared" si="0"/>
        <v>3765</v>
      </c>
    </row>
    <row r="16" spans="1:20" x14ac:dyDescent="0.25">
      <c r="A16">
        <v>519227</v>
      </c>
      <c r="B16" t="s">
        <v>117</v>
      </c>
      <c r="C16">
        <v>921</v>
      </c>
      <c r="D16">
        <v>519006</v>
      </c>
      <c r="E16" t="s">
        <v>89</v>
      </c>
      <c r="H16" t="s">
        <v>118</v>
      </c>
      <c r="I16">
        <v>17</v>
      </c>
      <c r="J16">
        <v>9474</v>
      </c>
      <c r="L16" s="26" t="s">
        <v>118</v>
      </c>
      <c r="M16">
        <v>17</v>
      </c>
      <c r="N16">
        <v>9474</v>
      </c>
      <c r="Q16" t="s">
        <v>118</v>
      </c>
      <c r="R16">
        <f t="shared" si="0"/>
        <v>5560</v>
      </c>
    </row>
    <row r="17" spans="1:18" x14ac:dyDescent="0.25">
      <c r="A17">
        <v>519235</v>
      </c>
      <c r="B17" t="s">
        <v>119</v>
      </c>
      <c r="C17">
        <v>971</v>
      </c>
      <c r="D17">
        <v>519006</v>
      </c>
      <c r="E17" t="s">
        <v>89</v>
      </c>
      <c r="H17" t="s">
        <v>120</v>
      </c>
      <c r="I17">
        <v>63</v>
      </c>
      <c r="J17">
        <v>83055</v>
      </c>
      <c r="L17" s="26" t="s">
        <v>120</v>
      </c>
      <c r="M17">
        <v>63</v>
      </c>
      <c r="N17">
        <v>83055</v>
      </c>
      <c r="Q17" t="s">
        <v>120</v>
      </c>
      <c r="R17">
        <f t="shared" si="0"/>
        <v>34389</v>
      </c>
    </row>
    <row r="18" spans="1:18" x14ac:dyDescent="0.25">
      <c r="A18">
        <v>519243</v>
      </c>
      <c r="B18" t="s">
        <v>121</v>
      </c>
      <c r="C18">
        <v>460</v>
      </c>
      <c r="D18">
        <v>519006</v>
      </c>
      <c r="E18" t="s">
        <v>89</v>
      </c>
      <c r="H18" t="s">
        <v>122</v>
      </c>
      <c r="I18">
        <v>21</v>
      </c>
      <c r="J18">
        <v>25197</v>
      </c>
      <c r="L18" s="26" t="s">
        <v>123</v>
      </c>
      <c r="M18">
        <v>21</v>
      </c>
      <c r="N18">
        <v>25197</v>
      </c>
      <c r="Q18" t="s">
        <v>122</v>
      </c>
      <c r="R18">
        <v>9616</v>
      </c>
    </row>
    <row r="19" spans="1:18" x14ac:dyDescent="0.25">
      <c r="A19">
        <v>519251</v>
      </c>
      <c r="B19" t="s">
        <v>124</v>
      </c>
      <c r="C19">
        <v>445</v>
      </c>
      <c r="D19">
        <v>519006</v>
      </c>
      <c r="E19" t="s">
        <v>89</v>
      </c>
      <c r="H19" t="s">
        <v>125</v>
      </c>
      <c r="I19">
        <v>11</v>
      </c>
      <c r="J19">
        <v>7612</v>
      </c>
      <c r="L19" s="26" t="s">
        <v>125</v>
      </c>
      <c r="M19">
        <v>11</v>
      </c>
      <c r="N19">
        <v>7612</v>
      </c>
      <c r="Q19" t="s">
        <v>125</v>
      </c>
      <c r="R19">
        <f t="shared" si="0"/>
        <v>1625</v>
      </c>
    </row>
    <row r="20" spans="1:18" x14ac:dyDescent="0.25">
      <c r="A20">
        <v>519260</v>
      </c>
      <c r="B20" t="s">
        <v>126</v>
      </c>
      <c r="C20">
        <v>606</v>
      </c>
      <c r="D20">
        <v>519006</v>
      </c>
      <c r="E20" t="s">
        <v>89</v>
      </c>
      <c r="H20" t="s">
        <v>127</v>
      </c>
      <c r="I20">
        <v>13</v>
      </c>
      <c r="J20">
        <v>6636</v>
      </c>
      <c r="L20" s="26" t="s">
        <v>127</v>
      </c>
      <c r="M20">
        <v>13</v>
      </c>
      <c r="N20">
        <v>6636</v>
      </c>
      <c r="Q20" t="s">
        <v>127</v>
      </c>
      <c r="R20">
        <f t="shared" si="0"/>
        <v>2047</v>
      </c>
    </row>
    <row r="21" spans="1:18" x14ac:dyDescent="0.25">
      <c r="A21">
        <v>519278</v>
      </c>
      <c r="B21" t="s">
        <v>128</v>
      </c>
      <c r="C21">
        <v>89</v>
      </c>
      <c r="D21">
        <v>519006</v>
      </c>
      <c r="E21" t="s">
        <v>89</v>
      </c>
      <c r="H21" t="s">
        <v>129</v>
      </c>
      <c r="I21">
        <v>11</v>
      </c>
      <c r="J21">
        <v>8933</v>
      </c>
      <c r="L21" s="26" t="s">
        <v>129</v>
      </c>
      <c r="M21">
        <v>11</v>
      </c>
      <c r="N21">
        <v>8933</v>
      </c>
      <c r="Q21" t="s">
        <v>129</v>
      </c>
      <c r="R21">
        <f t="shared" si="0"/>
        <v>4862</v>
      </c>
    </row>
    <row r="22" spans="1:18" x14ac:dyDescent="0.25">
      <c r="A22">
        <v>519286</v>
      </c>
      <c r="B22" t="s">
        <v>130</v>
      </c>
      <c r="C22">
        <v>349</v>
      </c>
      <c r="D22">
        <v>519006</v>
      </c>
      <c r="E22" t="s">
        <v>89</v>
      </c>
      <c r="H22" t="s">
        <v>131</v>
      </c>
      <c r="I22">
        <v>12</v>
      </c>
      <c r="J22">
        <v>16882</v>
      </c>
      <c r="L22" s="26" t="s">
        <v>131</v>
      </c>
      <c r="M22">
        <v>12</v>
      </c>
      <c r="N22">
        <v>16882</v>
      </c>
      <c r="Q22" t="s">
        <v>131</v>
      </c>
      <c r="R22">
        <f t="shared" si="0"/>
        <v>10573</v>
      </c>
    </row>
    <row r="23" spans="1:18" x14ac:dyDescent="0.25">
      <c r="A23">
        <v>519294</v>
      </c>
      <c r="B23" t="s">
        <v>132</v>
      </c>
      <c r="C23">
        <v>429</v>
      </c>
      <c r="D23">
        <v>519006</v>
      </c>
      <c r="E23" t="s">
        <v>89</v>
      </c>
      <c r="H23" t="s">
        <v>133</v>
      </c>
      <c r="I23">
        <v>77</v>
      </c>
      <c r="J23">
        <v>53033</v>
      </c>
      <c r="L23" s="26" t="s">
        <v>134</v>
      </c>
      <c r="M23">
        <v>77</v>
      </c>
      <c r="N23">
        <v>53033</v>
      </c>
      <c r="Q23" t="s">
        <v>133</v>
      </c>
      <c r="R23">
        <v>20454</v>
      </c>
    </row>
    <row r="24" spans="1:18" x14ac:dyDescent="0.25">
      <c r="A24">
        <v>519308</v>
      </c>
      <c r="B24" t="s">
        <v>135</v>
      </c>
      <c r="C24">
        <v>68</v>
      </c>
      <c r="D24">
        <v>519006</v>
      </c>
      <c r="E24" t="s">
        <v>89</v>
      </c>
      <c r="H24" t="s">
        <v>136</v>
      </c>
      <c r="I24">
        <v>39</v>
      </c>
      <c r="J24">
        <v>39245</v>
      </c>
      <c r="L24" s="26" t="s">
        <v>136</v>
      </c>
      <c r="M24">
        <v>39</v>
      </c>
      <c r="N24">
        <v>39245</v>
      </c>
      <c r="Q24" t="s">
        <v>136</v>
      </c>
      <c r="R24">
        <f t="shared" si="0"/>
        <v>16668</v>
      </c>
    </row>
    <row r="25" spans="1:18" x14ac:dyDescent="0.25">
      <c r="A25">
        <v>519324</v>
      </c>
      <c r="B25" t="s">
        <v>137</v>
      </c>
      <c r="C25">
        <v>1011</v>
      </c>
      <c r="D25">
        <v>519006</v>
      </c>
      <c r="E25" t="s">
        <v>89</v>
      </c>
      <c r="H25" t="s">
        <v>138</v>
      </c>
      <c r="I25">
        <v>38</v>
      </c>
      <c r="J25">
        <v>54217</v>
      </c>
      <c r="L25" s="26" t="s">
        <v>138</v>
      </c>
      <c r="M25">
        <v>38</v>
      </c>
      <c r="N25">
        <v>54217</v>
      </c>
      <c r="Q25" t="s">
        <v>138</v>
      </c>
      <c r="R25">
        <f t="shared" si="0"/>
        <v>11500</v>
      </c>
    </row>
    <row r="26" spans="1:18" x14ac:dyDescent="0.25">
      <c r="A26">
        <v>519341</v>
      </c>
      <c r="B26" t="s">
        <v>139</v>
      </c>
      <c r="C26">
        <v>749</v>
      </c>
      <c r="D26">
        <v>519006</v>
      </c>
      <c r="E26" t="s">
        <v>89</v>
      </c>
      <c r="H26" t="s">
        <v>140</v>
      </c>
      <c r="I26">
        <v>15</v>
      </c>
      <c r="J26">
        <v>15884</v>
      </c>
      <c r="L26" s="26" t="s">
        <v>140</v>
      </c>
      <c r="M26">
        <v>15</v>
      </c>
      <c r="N26">
        <v>15884</v>
      </c>
      <c r="Q26" t="s">
        <v>140</v>
      </c>
      <c r="R26">
        <f t="shared" si="0"/>
        <v>7741</v>
      </c>
    </row>
    <row r="27" spans="1:18" x14ac:dyDescent="0.25">
      <c r="A27">
        <v>519367</v>
      </c>
      <c r="B27" t="s">
        <v>141</v>
      </c>
      <c r="C27">
        <v>423</v>
      </c>
      <c r="D27">
        <v>519006</v>
      </c>
      <c r="E27" t="s">
        <v>89</v>
      </c>
      <c r="H27" t="s">
        <v>142</v>
      </c>
      <c r="I27">
        <v>34</v>
      </c>
      <c r="J27">
        <v>31032</v>
      </c>
      <c r="L27" s="26" t="s">
        <v>142</v>
      </c>
      <c r="M27">
        <v>34</v>
      </c>
      <c r="N27">
        <v>31032</v>
      </c>
      <c r="Q27" t="s">
        <v>142</v>
      </c>
      <c r="R27">
        <f t="shared" si="0"/>
        <v>16530</v>
      </c>
    </row>
    <row r="28" spans="1:18" x14ac:dyDescent="0.25">
      <c r="A28">
        <v>519383</v>
      </c>
      <c r="B28" t="s">
        <v>143</v>
      </c>
      <c r="C28">
        <v>89</v>
      </c>
      <c r="D28">
        <v>519006</v>
      </c>
      <c r="E28" t="s">
        <v>89</v>
      </c>
      <c r="H28" t="s">
        <v>144</v>
      </c>
      <c r="I28">
        <v>43</v>
      </c>
      <c r="J28">
        <v>18347</v>
      </c>
      <c r="L28" s="26" t="s">
        <v>144</v>
      </c>
      <c r="M28">
        <v>43</v>
      </c>
      <c r="N28">
        <v>18347</v>
      </c>
      <c r="Q28" t="s">
        <v>144</v>
      </c>
      <c r="R28">
        <f t="shared" si="0"/>
        <v>5433</v>
      </c>
    </row>
    <row r="29" spans="1:18" x14ac:dyDescent="0.25">
      <c r="A29">
        <v>519405</v>
      </c>
      <c r="B29" t="s">
        <v>145</v>
      </c>
      <c r="C29">
        <v>199</v>
      </c>
      <c r="D29">
        <v>519006</v>
      </c>
      <c r="E29" t="s">
        <v>89</v>
      </c>
      <c r="H29" t="s">
        <v>146</v>
      </c>
      <c r="I29">
        <v>13</v>
      </c>
      <c r="J29">
        <v>5020</v>
      </c>
      <c r="L29" s="26" t="s">
        <v>147</v>
      </c>
      <c r="M29">
        <v>13</v>
      </c>
      <c r="N29">
        <v>5020</v>
      </c>
      <c r="Q29" t="s">
        <v>146</v>
      </c>
      <c r="R29">
        <v>1895</v>
      </c>
    </row>
    <row r="30" spans="1:18" x14ac:dyDescent="0.25">
      <c r="A30">
        <v>519413</v>
      </c>
      <c r="B30" t="s">
        <v>148</v>
      </c>
      <c r="C30">
        <v>52</v>
      </c>
      <c r="D30">
        <v>519006</v>
      </c>
      <c r="E30" t="s">
        <v>89</v>
      </c>
      <c r="H30" t="s">
        <v>149</v>
      </c>
      <c r="I30">
        <v>15</v>
      </c>
      <c r="J30">
        <v>7749</v>
      </c>
      <c r="L30" s="26" t="s">
        <v>150</v>
      </c>
      <c r="M30">
        <v>15</v>
      </c>
      <c r="N30">
        <v>7749</v>
      </c>
      <c r="Q30" t="s">
        <v>149</v>
      </c>
      <c r="R30">
        <v>3459</v>
      </c>
    </row>
    <row r="31" spans="1:18" x14ac:dyDescent="0.25">
      <c r="A31">
        <v>519421</v>
      </c>
      <c r="B31" t="s">
        <v>151</v>
      </c>
      <c r="C31">
        <v>933</v>
      </c>
      <c r="D31">
        <v>519006</v>
      </c>
      <c r="E31" t="s">
        <v>89</v>
      </c>
      <c r="H31" t="s">
        <v>152</v>
      </c>
      <c r="I31">
        <v>33</v>
      </c>
      <c r="J31">
        <v>40641</v>
      </c>
      <c r="L31" s="26" t="s">
        <v>153</v>
      </c>
      <c r="M31">
        <v>33</v>
      </c>
      <c r="N31">
        <v>40641</v>
      </c>
      <c r="Q31" t="s">
        <v>152</v>
      </c>
      <c r="R31">
        <v>14366</v>
      </c>
    </row>
    <row r="32" spans="1:18" x14ac:dyDescent="0.25">
      <c r="A32">
        <v>519430</v>
      </c>
      <c r="B32" t="s">
        <v>154</v>
      </c>
      <c r="C32">
        <v>305</v>
      </c>
      <c r="D32">
        <v>519006</v>
      </c>
      <c r="E32" t="s">
        <v>89</v>
      </c>
      <c r="H32" t="s">
        <v>155</v>
      </c>
      <c r="I32">
        <v>15</v>
      </c>
      <c r="J32">
        <v>9325</v>
      </c>
      <c r="L32" s="26" t="s">
        <v>156</v>
      </c>
      <c r="M32">
        <v>15</v>
      </c>
      <c r="N32">
        <v>9325</v>
      </c>
      <c r="Q32" t="s">
        <v>155</v>
      </c>
      <c r="R32">
        <v>2057</v>
      </c>
    </row>
    <row r="33" spans="1:18" x14ac:dyDescent="0.25">
      <c r="A33">
        <v>519456</v>
      </c>
      <c r="B33" t="s">
        <v>157</v>
      </c>
      <c r="C33">
        <v>991</v>
      </c>
      <c r="D33">
        <v>519006</v>
      </c>
      <c r="E33" t="s">
        <v>89</v>
      </c>
      <c r="H33" t="s">
        <v>158</v>
      </c>
      <c r="I33">
        <v>47</v>
      </c>
      <c r="J33">
        <v>18151</v>
      </c>
      <c r="L33" s="26" t="s">
        <v>158</v>
      </c>
      <c r="M33">
        <v>47</v>
      </c>
      <c r="N33">
        <v>18151</v>
      </c>
      <c r="Q33" t="s">
        <v>158</v>
      </c>
      <c r="R33">
        <f t="shared" si="0"/>
        <v>9179</v>
      </c>
    </row>
    <row r="34" spans="1:18" x14ac:dyDescent="0.25">
      <c r="A34">
        <v>519464</v>
      </c>
      <c r="B34" t="s">
        <v>159</v>
      </c>
      <c r="C34">
        <v>633</v>
      </c>
      <c r="D34">
        <v>519006</v>
      </c>
      <c r="E34" t="s">
        <v>89</v>
      </c>
      <c r="H34" t="s">
        <v>160</v>
      </c>
      <c r="I34">
        <v>48</v>
      </c>
      <c r="J34">
        <v>19115</v>
      </c>
      <c r="L34" s="26" t="s">
        <v>160</v>
      </c>
      <c r="M34">
        <v>48</v>
      </c>
      <c r="N34">
        <v>19115</v>
      </c>
      <c r="Q34" t="s">
        <v>160</v>
      </c>
      <c r="R34">
        <f t="shared" si="0"/>
        <v>9242</v>
      </c>
    </row>
    <row r="35" spans="1:18" x14ac:dyDescent="0.25">
      <c r="A35">
        <v>519481</v>
      </c>
      <c r="B35" t="s">
        <v>161</v>
      </c>
      <c r="C35">
        <v>1093</v>
      </c>
      <c r="D35">
        <v>519006</v>
      </c>
      <c r="E35" t="s">
        <v>89</v>
      </c>
      <c r="H35" t="s">
        <v>162</v>
      </c>
      <c r="I35">
        <v>37</v>
      </c>
      <c r="J35">
        <v>20249</v>
      </c>
      <c r="L35" s="26" t="s">
        <v>162</v>
      </c>
      <c r="M35">
        <v>37</v>
      </c>
      <c r="N35">
        <v>20249</v>
      </c>
      <c r="Q35" t="s">
        <v>162</v>
      </c>
      <c r="R35">
        <f t="shared" si="0"/>
        <v>6515</v>
      </c>
    </row>
    <row r="36" spans="1:18" x14ac:dyDescent="0.25">
      <c r="A36">
        <v>519499</v>
      </c>
      <c r="B36" t="s">
        <v>163</v>
      </c>
      <c r="C36">
        <v>64</v>
      </c>
      <c r="D36">
        <v>519006</v>
      </c>
      <c r="E36" t="s">
        <v>89</v>
      </c>
      <c r="H36" t="s">
        <v>164</v>
      </c>
      <c r="I36">
        <v>28</v>
      </c>
      <c r="J36">
        <v>41783</v>
      </c>
      <c r="L36" s="26" t="s">
        <v>164</v>
      </c>
      <c r="M36">
        <v>28</v>
      </c>
      <c r="N36">
        <v>41783</v>
      </c>
      <c r="Q36" t="s">
        <v>164</v>
      </c>
      <c r="R36">
        <f t="shared" si="0"/>
        <v>21755</v>
      </c>
    </row>
    <row r="37" spans="1:18" x14ac:dyDescent="0.25">
      <c r="A37">
        <v>519502</v>
      </c>
      <c r="B37" t="s">
        <v>165</v>
      </c>
      <c r="C37">
        <v>65</v>
      </c>
      <c r="D37">
        <v>519006</v>
      </c>
      <c r="E37" t="s">
        <v>89</v>
      </c>
      <c r="H37" t="s">
        <v>166</v>
      </c>
      <c r="I37">
        <v>19</v>
      </c>
      <c r="J37">
        <v>17994</v>
      </c>
      <c r="L37" s="26" t="s">
        <v>167</v>
      </c>
      <c r="M37">
        <v>19</v>
      </c>
      <c r="N37">
        <v>17994</v>
      </c>
      <c r="Q37" t="s">
        <v>166</v>
      </c>
      <c r="R37">
        <v>8272</v>
      </c>
    </row>
    <row r="38" spans="1:18" x14ac:dyDescent="0.25">
      <c r="A38">
        <v>519511</v>
      </c>
      <c r="B38" t="s">
        <v>168</v>
      </c>
      <c r="C38">
        <v>40</v>
      </c>
      <c r="D38">
        <v>519006</v>
      </c>
      <c r="E38" t="s">
        <v>89</v>
      </c>
      <c r="H38" t="s">
        <v>169</v>
      </c>
      <c r="I38">
        <v>53</v>
      </c>
      <c r="J38">
        <v>30678</v>
      </c>
      <c r="L38" s="26" t="s">
        <v>170</v>
      </c>
      <c r="M38">
        <v>53</v>
      </c>
      <c r="N38">
        <v>30678</v>
      </c>
      <c r="Q38" t="s">
        <v>169</v>
      </c>
      <c r="R38">
        <v>10069</v>
      </c>
    </row>
    <row r="39" spans="1:18" x14ac:dyDescent="0.25">
      <c r="A39">
        <v>519529</v>
      </c>
      <c r="B39" t="s">
        <v>171</v>
      </c>
      <c r="C39">
        <v>291</v>
      </c>
      <c r="D39">
        <v>519006</v>
      </c>
      <c r="E39" t="s">
        <v>89</v>
      </c>
      <c r="H39" t="s">
        <v>172</v>
      </c>
      <c r="I39">
        <v>46</v>
      </c>
      <c r="J39">
        <v>58652</v>
      </c>
      <c r="L39" s="26" t="s">
        <v>173</v>
      </c>
      <c r="M39">
        <v>46</v>
      </c>
      <c r="N39">
        <v>58652</v>
      </c>
      <c r="Q39" t="s">
        <v>172</v>
      </c>
      <c r="R39">
        <v>19425</v>
      </c>
    </row>
    <row r="40" spans="1:18" x14ac:dyDescent="0.25">
      <c r="A40">
        <v>519545</v>
      </c>
      <c r="B40" t="s">
        <v>174</v>
      </c>
      <c r="C40">
        <v>344</v>
      </c>
      <c r="D40">
        <v>519006</v>
      </c>
      <c r="E40" t="s">
        <v>89</v>
      </c>
      <c r="H40" t="s">
        <v>175</v>
      </c>
      <c r="I40">
        <v>1049</v>
      </c>
      <c r="J40">
        <v>957048</v>
      </c>
      <c r="L40" s="26" t="s">
        <v>176</v>
      </c>
      <c r="M40">
        <v>1049</v>
      </c>
      <c r="N40">
        <v>957048</v>
      </c>
    </row>
    <row r="41" spans="1:18" x14ac:dyDescent="0.25">
      <c r="A41">
        <v>519553</v>
      </c>
      <c r="B41" t="s">
        <v>177</v>
      </c>
      <c r="C41">
        <v>610</v>
      </c>
      <c r="D41">
        <v>519006</v>
      </c>
      <c r="E41" t="s">
        <v>89</v>
      </c>
    </row>
    <row r="42" spans="1:18" x14ac:dyDescent="0.25">
      <c r="A42">
        <v>519570</v>
      </c>
      <c r="B42" t="s">
        <v>178</v>
      </c>
      <c r="C42">
        <v>1412</v>
      </c>
      <c r="D42">
        <v>519006</v>
      </c>
      <c r="E42" t="s">
        <v>89</v>
      </c>
    </row>
    <row r="43" spans="1:18" x14ac:dyDescent="0.25">
      <c r="A43">
        <v>519600</v>
      </c>
      <c r="B43" t="s">
        <v>179</v>
      </c>
      <c r="C43">
        <v>124</v>
      </c>
      <c r="D43">
        <v>519006</v>
      </c>
      <c r="E43" t="s">
        <v>89</v>
      </c>
    </row>
    <row r="44" spans="1:18" x14ac:dyDescent="0.25">
      <c r="A44">
        <v>519618</v>
      </c>
      <c r="B44" t="s">
        <v>180</v>
      </c>
      <c r="C44">
        <v>680</v>
      </c>
      <c r="D44">
        <v>519006</v>
      </c>
      <c r="E44" t="s">
        <v>89</v>
      </c>
    </row>
    <row r="45" spans="1:18" x14ac:dyDescent="0.25">
      <c r="A45">
        <v>519626</v>
      </c>
      <c r="B45" t="s">
        <v>181</v>
      </c>
      <c r="C45">
        <v>228</v>
      </c>
      <c r="D45">
        <v>519006</v>
      </c>
      <c r="E45" t="s">
        <v>89</v>
      </c>
    </row>
    <row r="46" spans="1:18" x14ac:dyDescent="0.25">
      <c r="A46">
        <v>519634</v>
      </c>
      <c r="B46" t="s">
        <v>182</v>
      </c>
      <c r="C46">
        <v>215</v>
      </c>
      <c r="D46">
        <v>519006</v>
      </c>
      <c r="E46" t="s">
        <v>89</v>
      </c>
    </row>
    <row r="47" spans="1:18" x14ac:dyDescent="0.25">
      <c r="A47">
        <v>519642</v>
      </c>
      <c r="B47" t="s">
        <v>183</v>
      </c>
      <c r="C47">
        <v>242</v>
      </c>
      <c r="D47">
        <v>519006</v>
      </c>
      <c r="E47" t="s">
        <v>89</v>
      </c>
    </row>
    <row r="48" spans="1:18" x14ac:dyDescent="0.25">
      <c r="A48">
        <v>519669</v>
      </c>
      <c r="B48" t="s">
        <v>184</v>
      </c>
      <c r="C48">
        <v>526</v>
      </c>
      <c r="D48">
        <v>519006</v>
      </c>
      <c r="E48" t="s">
        <v>89</v>
      </c>
    </row>
    <row r="49" spans="1:5" x14ac:dyDescent="0.25">
      <c r="A49">
        <v>519685</v>
      </c>
      <c r="B49" t="s">
        <v>185</v>
      </c>
      <c r="C49">
        <v>15</v>
      </c>
      <c r="D49">
        <v>519006</v>
      </c>
      <c r="E49" t="s">
        <v>89</v>
      </c>
    </row>
    <row r="50" spans="1:5" x14ac:dyDescent="0.25">
      <c r="A50">
        <v>519693</v>
      </c>
      <c r="B50" t="s">
        <v>186</v>
      </c>
      <c r="C50">
        <v>182</v>
      </c>
      <c r="D50">
        <v>519006</v>
      </c>
      <c r="E50" t="s">
        <v>89</v>
      </c>
    </row>
    <row r="51" spans="1:5" x14ac:dyDescent="0.25">
      <c r="A51">
        <v>519707</v>
      </c>
      <c r="B51" t="s">
        <v>187</v>
      </c>
      <c r="C51">
        <v>923</v>
      </c>
      <c r="D51">
        <v>519006</v>
      </c>
      <c r="E51" t="s">
        <v>89</v>
      </c>
    </row>
    <row r="52" spans="1:5" x14ac:dyDescent="0.25">
      <c r="A52">
        <v>519715</v>
      </c>
      <c r="B52" t="s">
        <v>188</v>
      </c>
      <c r="C52">
        <v>885</v>
      </c>
      <c r="D52">
        <v>519006</v>
      </c>
      <c r="E52" t="s">
        <v>89</v>
      </c>
    </row>
    <row r="53" spans="1:5" x14ac:dyDescent="0.25">
      <c r="A53">
        <v>519723</v>
      </c>
      <c r="B53" t="s">
        <v>189</v>
      </c>
      <c r="C53">
        <v>318</v>
      </c>
      <c r="D53">
        <v>519006</v>
      </c>
      <c r="E53" t="s">
        <v>89</v>
      </c>
    </row>
    <row r="54" spans="1:5" x14ac:dyDescent="0.25">
      <c r="A54">
        <v>519731</v>
      </c>
      <c r="B54" t="s">
        <v>190</v>
      </c>
      <c r="C54">
        <v>182</v>
      </c>
      <c r="D54">
        <v>519006</v>
      </c>
      <c r="E54" t="s">
        <v>89</v>
      </c>
    </row>
    <row r="55" spans="1:5" x14ac:dyDescent="0.25">
      <c r="A55">
        <v>519936</v>
      </c>
      <c r="B55" t="s">
        <v>191</v>
      </c>
      <c r="C55">
        <v>2539</v>
      </c>
      <c r="D55">
        <v>519006</v>
      </c>
      <c r="E55" t="s">
        <v>89</v>
      </c>
    </row>
    <row r="56" spans="1:5" x14ac:dyDescent="0.25">
      <c r="A56">
        <v>519740</v>
      </c>
      <c r="B56" t="s">
        <v>192</v>
      </c>
      <c r="C56">
        <v>44</v>
      </c>
      <c r="D56">
        <v>519006</v>
      </c>
      <c r="E56" t="s">
        <v>89</v>
      </c>
    </row>
    <row r="57" spans="1:5" x14ac:dyDescent="0.25">
      <c r="A57">
        <v>519758</v>
      </c>
      <c r="B57" t="s">
        <v>193</v>
      </c>
      <c r="C57">
        <v>266</v>
      </c>
      <c r="D57">
        <v>519006</v>
      </c>
      <c r="E57" t="s">
        <v>89</v>
      </c>
    </row>
    <row r="58" spans="1:5" x14ac:dyDescent="0.25">
      <c r="A58">
        <v>519766</v>
      </c>
      <c r="B58" t="s">
        <v>194</v>
      </c>
      <c r="C58">
        <v>898</v>
      </c>
      <c r="D58">
        <v>519006</v>
      </c>
      <c r="E58" t="s">
        <v>89</v>
      </c>
    </row>
    <row r="59" spans="1:5" x14ac:dyDescent="0.25">
      <c r="A59">
        <v>519774</v>
      </c>
      <c r="B59" t="s">
        <v>195</v>
      </c>
      <c r="C59">
        <v>491</v>
      </c>
      <c r="D59">
        <v>519006</v>
      </c>
      <c r="E59" t="s">
        <v>89</v>
      </c>
    </row>
    <row r="60" spans="1:5" x14ac:dyDescent="0.25">
      <c r="A60">
        <v>519782</v>
      </c>
      <c r="B60" t="s">
        <v>196</v>
      </c>
      <c r="C60">
        <v>624</v>
      </c>
      <c r="D60">
        <v>519006</v>
      </c>
      <c r="E60" t="s">
        <v>89</v>
      </c>
    </row>
    <row r="61" spans="1:5" x14ac:dyDescent="0.25">
      <c r="A61">
        <v>519791</v>
      </c>
      <c r="B61" t="s">
        <v>197</v>
      </c>
      <c r="C61">
        <v>646</v>
      </c>
      <c r="D61">
        <v>519006</v>
      </c>
      <c r="E61" t="s">
        <v>89</v>
      </c>
    </row>
    <row r="62" spans="1:5" x14ac:dyDescent="0.25">
      <c r="A62">
        <v>519804</v>
      </c>
      <c r="B62" t="s">
        <v>198</v>
      </c>
      <c r="C62">
        <v>191</v>
      </c>
      <c r="D62">
        <v>519006</v>
      </c>
      <c r="E62" t="s">
        <v>89</v>
      </c>
    </row>
    <row r="63" spans="1:5" x14ac:dyDescent="0.25">
      <c r="A63">
        <v>519812</v>
      </c>
      <c r="B63" t="s">
        <v>199</v>
      </c>
      <c r="C63">
        <v>278</v>
      </c>
      <c r="D63">
        <v>519006</v>
      </c>
      <c r="E63" t="s">
        <v>89</v>
      </c>
    </row>
    <row r="64" spans="1:5" x14ac:dyDescent="0.25">
      <c r="A64">
        <v>519839</v>
      </c>
      <c r="B64" t="s">
        <v>200</v>
      </c>
      <c r="C64">
        <v>556</v>
      </c>
      <c r="D64">
        <v>519006</v>
      </c>
      <c r="E64" t="s">
        <v>89</v>
      </c>
    </row>
    <row r="65" spans="1:5" x14ac:dyDescent="0.25">
      <c r="A65">
        <v>519847</v>
      </c>
      <c r="B65" t="s">
        <v>201</v>
      </c>
      <c r="C65">
        <v>273</v>
      </c>
      <c r="D65">
        <v>519006</v>
      </c>
      <c r="E65" t="s">
        <v>89</v>
      </c>
    </row>
    <row r="66" spans="1:5" x14ac:dyDescent="0.25">
      <c r="A66">
        <v>519855</v>
      </c>
      <c r="B66" t="s">
        <v>202</v>
      </c>
      <c r="C66">
        <v>146</v>
      </c>
      <c r="D66">
        <v>519006</v>
      </c>
      <c r="E66" t="s">
        <v>89</v>
      </c>
    </row>
    <row r="67" spans="1:5" x14ac:dyDescent="0.25">
      <c r="A67">
        <v>519863</v>
      </c>
      <c r="B67" t="s">
        <v>203</v>
      </c>
      <c r="C67">
        <v>582</v>
      </c>
      <c r="D67">
        <v>519006</v>
      </c>
      <c r="E67" t="s">
        <v>89</v>
      </c>
    </row>
    <row r="68" spans="1:5" x14ac:dyDescent="0.25">
      <c r="A68">
        <v>519871</v>
      </c>
      <c r="B68" t="s">
        <v>204</v>
      </c>
      <c r="C68">
        <v>358</v>
      </c>
      <c r="D68">
        <v>519006</v>
      </c>
      <c r="E68" t="s">
        <v>89</v>
      </c>
    </row>
    <row r="69" spans="1:5" x14ac:dyDescent="0.25">
      <c r="A69">
        <v>519880</v>
      </c>
      <c r="B69" t="s">
        <v>205</v>
      </c>
      <c r="C69">
        <v>255</v>
      </c>
      <c r="D69">
        <v>519006</v>
      </c>
      <c r="E69" t="s">
        <v>89</v>
      </c>
    </row>
    <row r="70" spans="1:5" x14ac:dyDescent="0.25">
      <c r="A70">
        <v>518964</v>
      </c>
      <c r="B70" t="s">
        <v>206</v>
      </c>
      <c r="C70">
        <v>331</v>
      </c>
      <c r="D70">
        <v>519006</v>
      </c>
      <c r="E70" t="s">
        <v>89</v>
      </c>
    </row>
    <row r="71" spans="1:5" x14ac:dyDescent="0.25">
      <c r="A71">
        <v>519901</v>
      </c>
      <c r="B71" t="s">
        <v>207</v>
      </c>
      <c r="C71">
        <v>227</v>
      </c>
      <c r="D71">
        <v>519006</v>
      </c>
      <c r="E71" t="s">
        <v>89</v>
      </c>
    </row>
    <row r="72" spans="1:5" x14ac:dyDescent="0.25">
      <c r="A72">
        <v>519910</v>
      </c>
      <c r="B72" t="s">
        <v>208</v>
      </c>
      <c r="C72">
        <v>99</v>
      </c>
      <c r="D72">
        <v>519006</v>
      </c>
      <c r="E72" t="s">
        <v>89</v>
      </c>
    </row>
    <row r="73" spans="1:5" x14ac:dyDescent="0.25">
      <c r="A73">
        <v>519928</v>
      </c>
      <c r="B73" t="s">
        <v>209</v>
      </c>
      <c r="C73">
        <v>356</v>
      </c>
      <c r="D73">
        <v>519006</v>
      </c>
      <c r="E73" t="s">
        <v>89</v>
      </c>
    </row>
    <row r="74" spans="1:5" x14ac:dyDescent="0.25">
      <c r="A74">
        <v>519952</v>
      </c>
      <c r="B74" t="s">
        <v>210</v>
      </c>
      <c r="C74">
        <v>102</v>
      </c>
      <c r="D74">
        <v>519006</v>
      </c>
      <c r="E74" t="s">
        <v>89</v>
      </c>
    </row>
    <row r="75" spans="1:5" x14ac:dyDescent="0.25">
      <c r="A75">
        <v>519961</v>
      </c>
      <c r="B75" t="s">
        <v>211</v>
      </c>
      <c r="C75">
        <v>3287</v>
      </c>
      <c r="D75">
        <v>519006</v>
      </c>
      <c r="E75" t="s">
        <v>89</v>
      </c>
    </row>
    <row r="76" spans="1:5" x14ac:dyDescent="0.25">
      <c r="A76">
        <v>519979</v>
      </c>
      <c r="B76" t="s">
        <v>212</v>
      </c>
      <c r="C76">
        <v>701</v>
      </c>
      <c r="D76">
        <v>519006</v>
      </c>
      <c r="E76" t="s">
        <v>89</v>
      </c>
    </row>
    <row r="77" spans="1:5" x14ac:dyDescent="0.25">
      <c r="A77">
        <v>528145</v>
      </c>
      <c r="B77" t="s">
        <v>213</v>
      </c>
      <c r="C77">
        <v>1175</v>
      </c>
      <c r="D77">
        <v>528293</v>
      </c>
      <c r="E77" t="s">
        <v>91</v>
      </c>
    </row>
    <row r="78" spans="1:5" x14ac:dyDescent="0.25">
      <c r="A78">
        <v>528188</v>
      </c>
      <c r="B78" t="s">
        <v>214</v>
      </c>
      <c r="C78">
        <v>1097</v>
      </c>
      <c r="D78">
        <v>528293</v>
      </c>
      <c r="E78" t="s">
        <v>91</v>
      </c>
    </row>
    <row r="79" spans="1:5" x14ac:dyDescent="0.25">
      <c r="A79">
        <v>528285</v>
      </c>
      <c r="B79" t="s">
        <v>215</v>
      </c>
      <c r="C79">
        <v>396</v>
      </c>
      <c r="D79">
        <v>528293</v>
      </c>
      <c r="E79" t="s">
        <v>91</v>
      </c>
    </row>
    <row r="80" spans="1:5" x14ac:dyDescent="0.25">
      <c r="A80">
        <v>528293</v>
      </c>
      <c r="B80" t="s">
        <v>91</v>
      </c>
      <c r="C80">
        <v>3137</v>
      </c>
      <c r="D80">
        <v>528293</v>
      </c>
      <c r="E80" t="s">
        <v>91</v>
      </c>
    </row>
    <row r="81" spans="1:5" x14ac:dyDescent="0.25">
      <c r="A81">
        <v>528544</v>
      </c>
      <c r="B81" t="s">
        <v>216</v>
      </c>
      <c r="C81">
        <v>1003</v>
      </c>
      <c r="D81">
        <v>528293</v>
      </c>
      <c r="E81" t="s">
        <v>91</v>
      </c>
    </row>
    <row r="82" spans="1:5" x14ac:dyDescent="0.25">
      <c r="A82">
        <v>543896</v>
      </c>
      <c r="B82" t="s">
        <v>217</v>
      </c>
      <c r="C82">
        <v>1356</v>
      </c>
      <c r="D82">
        <v>528293</v>
      </c>
      <c r="E82" t="s">
        <v>91</v>
      </c>
    </row>
    <row r="83" spans="1:5" x14ac:dyDescent="0.25">
      <c r="A83">
        <v>525618</v>
      </c>
      <c r="B83" t="s">
        <v>218</v>
      </c>
      <c r="C83">
        <v>208</v>
      </c>
      <c r="D83">
        <v>525634</v>
      </c>
      <c r="E83" t="s">
        <v>63</v>
      </c>
    </row>
    <row r="84" spans="1:5" x14ac:dyDescent="0.25">
      <c r="A84">
        <v>525634</v>
      </c>
      <c r="B84" t="s">
        <v>63</v>
      </c>
      <c r="C84">
        <v>4801</v>
      </c>
      <c r="D84">
        <v>525634</v>
      </c>
      <c r="E84" t="s">
        <v>63</v>
      </c>
    </row>
    <row r="85" spans="1:5" x14ac:dyDescent="0.25">
      <c r="A85">
        <v>525707</v>
      </c>
      <c r="B85" t="s">
        <v>219</v>
      </c>
      <c r="C85">
        <v>280</v>
      </c>
      <c r="D85">
        <v>525634</v>
      </c>
      <c r="E85" t="s">
        <v>63</v>
      </c>
    </row>
    <row r="86" spans="1:5" x14ac:dyDescent="0.25">
      <c r="A86">
        <v>543357</v>
      </c>
      <c r="B86" t="s">
        <v>220</v>
      </c>
      <c r="C86">
        <v>471</v>
      </c>
      <c r="D86">
        <v>525634</v>
      </c>
      <c r="E86" t="s">
        <v>63</v>
      </c>
    </row>
    <row r="87" spans="1:5" x14ac:dyDescent="0.25">
      <c r="A87">
        <v>526134</v>
      </c>
      <c r="B87" t="s">
        <v>221</v>
      </c>
      <c r="C87">
        <v>705</v>
      </c>
      <c r="D87">
        <v>525634</v>
      </c>
      <c r="E87" t="s">
        <v>63</v>
      </c>
    </row>
    <row r="88" spans="1:5" x14ac:dyDescent="0.25">
      <c r="A88">
        <v>526291</v>
      </c>
      <c r="B88" t="s">
        <v>222</v>
      </c>
      <c r="C88">
        <v>108</v>
      </c>
      <c r="D88">
        <v>525634</v>
      </c>
      <c r="E88" t="s">
        <v>63</v>
      </c>
    </row>
    <row r="89" spans="1:5" x14ac:dyDescent="0.25">
      <c r="A89">
        <v>526339</v>
      </c>
      <c r="B89" t="s">
        <v>223</v>
      </c>
      <c r="C89">
        <v>706</v>
      </c>
      <c r="D89">
        <v>525634</v>
      </c>
      <c r="E89" t="s">
        <v>63</v>
      </c>
    </row>
    <row r="90" spans="1:5" x14ac:dyDescent="0.25">
      <c r="A90">
        <v>526347</v>
      </c>
      <c r="B90" t="s">
        <v>224</v>
      </c>
      <c r="C90">
        <v>412</v>
      </c>
      <c r="D90">
        <v>525634</v>
      </c>
      <c r="E90" t="s">
        <v>63</v>
      </c>
    </row>
    <row r="91" spans="1:5" x14ac:dyDescent="0.25">
      <c r="A91">
        <v>511234</v>
      </c>
      <c r="B91" t="s">
        <v>225</v>
      </c>
      <c r="C91">
        <v>591</v>
      </c>
      <c r="D91">
        <v>511391</v>
      </c>
      <c r="E91" t="s">
        <v>94</v>
      </c>
    </row>
    <row r="92" spans="1:5" x14ac:dyDescent="0.25">
      <c r="A92">
        <v>557315</v>
      </c>
      <c r="B92" t="s">
        <v>226</v>
      </c>
      <c r="C92">
        <v>1092</v>
      </c>
      <c r="D92">
        <v>511391</v>
      </c>
      <c r="E92" t="s">
        <v>94</v>
      </c>
    </row>
    <row r="93" spans="1:5" x14ac:dyDescent="0.25">
      <c r="A93">
        <v>558273</v>
      </c>
      <c r="B93" t="s">
        <v>227</v>
      </c>
      <c r="C93">
        <v>267</v>
      </c>
      <c r="D93">
        <v>511391</v>
      </c>
      <c r="E93" t="s">
        <v>94</v>
      </c>
    </row>
    <row r="94" spans="1:5" x14ac:dyDescent="0.25">
      <c r="A94">
        <v>511293</v>
      </c>
      <c r="B94" t="s">
        <v>228</v>
      </c>
      <c r="C94">
        <v>441</v>
      </c>
      <c r="D94">
        <v>511391</v>
      </c>
      <c r="E94" t="s">
        <v>94</v>
      </c>
    </row>
    <row r="95" spans="1:5" x14ac:dyDescent="0.25">
      <c r="A95">
        <v>511323</v>
      </c>
      <c r="B95" t="s">
        <v>229</v>
      </c>
      <c r="C95">
        <v>974</v>
      </c>
      <c r="D95">
        <v>511391</v>
      </c>
      <c r="E95" t="s">
        <v>94</v>
      </c>
    </row>
    <row r="96" spans="1:5" x14ac:dyDescent="0.25">
      <c r="A96">
        <v>511331</v>
      </c>
      <c r="B96" t="s">
        <v>230</v>
      </c>
      <c r="C96">
        <v>496</v>
      </c>
      <c r="D96">
        <v>511391</v>
      </c>
      <c r="E96" t="s">
        <v>94</v>
      </c>
    </row>
    <row r="97" spans="1:5" x14ac:dyDescent="0.25">
      <c r="A97">
        <v>511391</v>
      </c>
      <c r="B97" t="s">
        <v>94</v>
      </c>
      <c r="C97">
        <v>9165</v>
      </c>
      <c r="D97">
        <v>511391</v>
      </c>
      <c r="E97" t="s">
        <v>94</v>
      </c>
    </row>
    <row r="98" spans="1:5" x14ac:dyDescent="0.25">
      <c r="A98">
        <v>511404</v>
      </c>
      <c r="B98" t="s">
        <v>231</v>
      </c>
      <c r="C98">
        <v>813</v>
      </c>
      <c r="D98">
        <v>511391</v>
      </c>
      <c r="E98" t="s">
        <v>94</v>
      </c>
    </row>
    <row r="99" spans="1:5" x14ac:dyDescent="0.25">
      <c r="A99">
        <v>514811</v>
      </c>
      <c r="B99" t="s">
        <v>232</v>
      </c>
      <c r="C99">
        <v>1097</v>
      </c>
      <c r="D99">
        <v>511391</v>
      </c>
      <c r="E99" t="s">
        <v>94</v>
      </c>
    </row>
    <row r="100" spans="1:5" x14ac:dyDescent="0.25">
      <c r="A100">
        <v>511439</v>
      </c>
      <c r="B100" t="s">
        <v>233</v>
      </c>
      <c r="C100">
        <v>565</v>
      </c>
      <c r="D100">
        <v>511391</v>
      </c>
      <c r="E100" t="s">
        <v>94</v>
      </c>
    </row>
    <row r="101" spans="1:5" x14ac:dyDescent="0.25">
      <c r="A101">
        <v>511668</v>
      </c>
      <c r="B101" t="s">
        <v>234</v>
      </c>
      <c r="C101">
        <v>288</v>
      </c>
      <c r="D101">
        <v>511391</v>
      </c>
      <c r="E101" t="s">
        <v>94</v>
      </c>
    </row>
    <row r="102" spans="1:5" x14ac:dyDescent="0.25">
      <c r="A102">
        <v>511676</v>
      </c>
      <c r="B102" t="s">
        <v>235</v>
      </c>
      <c r="C102">
        <v>161</v>
      </c>
      <c r="D102">
        <v>511391</v>
      </c>
      <c r="E102" t="s">
        <v>94</v>
      </c>
    </row>
    <row r="103" spans="1:5" x14ac:dyDescent="0.25">
      <c r="A103">
        <v>511781</v>
      </c>
      <c r="B103" t="s">
        <v>236</v>
      </c>
      <c r="C103">
        <v>176</v>
      </c>
      <c r="D103">
        <v>511391</v>
      </c>
      <c r="E103" t="s">
        <v>94</v>
      </c>
    </row>
    <row r="104" spans="1:5" x14ac:dyDescent="0.25">
      <c r="A104">
        <v>511790</v>
      </c>
      <c r="B104" t="s">
        <v>237</v>
      </c>
      <c r="C104">
        <v>1424</v>
      </c>
      <c r="D104">
        <v>511391</v>
      </c>
      <c r="E104" t="s">
        <v>94</v>
      </c>
    </row>
    <row r="105" spans="1:5" x14ac:dyDescent="0.25">
      <c r="A105">
        <v>511854</v>
      </c>
      <c r="B105" t="s">
        <v>238</v>
      </c>
      <c r="C105">
        <v>531</v>
      </c>
      <c r="D105">
        <v>511391</v>
      </c>
      <c r="E105" t="s">
        <v>94</v>
      </c>
    </row>
    <row r="106" spans="1:5" x14ac:dyDescent="0.25">
      <c r="A106">
        <v>511862</v>
      </c>
      <c r="B106" t="s">
        <v>239</v>
      </c>
      <c r="C106">
        <v>266</v>
      </c>
      <c r="D106">
        <v>511391</v>
      </c>
      <c r="E106" t="s">
        <v>94</v>
      </c>
    </row>
    <row r="107" spans="1:5" x14ac:dyDescent="0.25">
      <c r="A107">
        <v>511871</v>
      </c>
      <c r="B107" t="s">
        <v>240</v>
      </c>
      <c r="C107">
        <v>1213</v>
      </c>
      <c r="D107">
        <v>511391</v>
      </c>
      <c r="E107" t="s">
        <v>94</v>
      </c>
    </row>
    <row r="108" spans="1:5" x14ac:dyDescent="0.25">
      <c r="A108">
        <v>511897</v>
      </c>
      <c r="B108" t="s">
        <v>241</v>
      </c>
      <c r="C108">
        <v>432</v>
      </c>
      <c r="D108">
        <v>511391</v>
      </c>
      <c r="E108" t="s">
        <v>94</v>
      </c>
    </row>
    <row r="109" spans="1:5" x14ac:dyDescent="0.25">
      <c r="A109">
        <v>512010</v>
      </c>
      <c r="B109" t="s">
        <v>242</v>
      </c>
      <c r="C109">
        <v>597</v>
      </c>
      <c r="D109">
        <v>511391</v>
      </c>
      <c r="E109" t="s">
        <v>94</v>
      </c>
    </row>
    <row r="110" spans="1:5" x14ac:dyDescent="0.25">
      <c r="A110">
        <v>526509</v>
      </c>
      <c r="B110" t="s">
        <v>96</v>
      </c>
      <c r="C110">
        <v>5587</v>
      </c>
      <c r="D110">
        <v>526509</v>
      </c>
      <c r="E110" t="s">
        <v>96</v>
      </c>
    </row>
    <row r="111" spans="1:5" x14ac:dyDescent="0.25">
      <c r="A111">
        <v>526541</v>
      </c>
      <c r="B111" t="s">
        <v>243</v>
      </c>
      <c r="C111">
        <v>1272</v>
      </c>
      <c r="D111">
        <v>526509</v>
      </c>
      <c r="E111" t="s">
        <v>96</v>
      </c>
    </row>
    <row r="112" spans="1:5" x14ac:dyDescent="0.25">
      <c r="A112">
        <v>543187</v>
      </c>
      <c r="B112" t="s">
        <v>244</v>
      </c>
      <c r="C112">
        <v>1691</v>
      </c>
      <c r="D112">
        <v>526509</v>
      </c>
      <c r="E112" t="s">
        <v>96</v>
      </c>
    </row>
    <row r="113" spans="1:5" x14ac:dyDescent="0.25">
      <c r="A113">
        <v>543241</v>
      </c>
      <c r="B113" t="s">
        <v>245</v>
      </c>
      <c r="C113">
        <v>646</v>
      </c>
      <c r="D113">
        <v>526509</v>
      </c>
      <c r="E113" t="s">
        <v>96</v>
      </c>
    </row>
    <row r="114" spans="1:5" x14ac:dyDescent="0.25">
      <c r="A114">
        <v>543322</v>
      </c>
      <c r="B114" t="s">
        <v>246</v>
      </c>
      <c r="C114">
        <v>1759</v>
      </c>
      <c r="D114">
        <v>526509</v>
      </c>
      <c r="E114" t="s">
        <v>96</v>
      </c>
    </row>
    <row r="115" spans="1:5" x14ac:dyDescent="0.25">
      <c r="A115">
        <v>543365</v>
      </c>
      <c r="B115" t="s">
        <v>247</v>
      </c>
      <c r="C115">
        <v>1626</v>
      </c>
      <c r="D115">
        <v>526509</v>
      </c>
      <c r="E115" t="s">
        <v>96</v>
      </c>
    </row>
    <row r="116" spans="1:5" x14ac:dyDescent="0.25">
      <c r="A116">
        <v>543497</v>
      </c>
      <c r="B116" t="s">
        <v>248</v>
      </c>
      <c r="C116">
        <v>2899</v>
      </c>
      <c r="D116">
        <v>526509</v>
      </c>
      <c r="E116" t="s">
        <v>96</v>
      </c>
    </row>
    <row r="117" spans="1:5" x14ac:dyDescent="0.25">
      <c r="A117">
        <v>543705</v>
      </c>
      <c r="B117" t="s">
        <v>249</v>
      </c>
      <c r="C117">
        <v>838</v>
      </c>
      <c r="D117">
        <v>526509</v>
      </c>
      <c r="E117" t="s">
        <v>96</v>
      </c>
    </row>
    <row r="118" spans="1:5" x14ac:dyDescent="0.25">
      <c r="A118">
        <v>526649</v>
      </c>
      <c r="B118" t="s">
        <v>250</v>
      </c>
      <c r="C118">
        <v>641</v>
      </c>
      <c r="D118">
        <v>526509</v>
      </c>
      <c r="E118" t="s">
        <v>96</v>
      </c>
    </row>
    <row r="119" spans="1:5" x14ac:dyDescent="0.25">
      <c r="A119">
        <v>519014</v>
      </c>
      <c r="B119" t="s">
        <v>251</v>
      </c>
      <c r="C119">
        <v>307</v>
      </c>
      <c r="D119">
        <v>519197</v>
      </c>
      <c r="E119" t="s">
        <v>98</v>
      </c>
    </row>
    <row r="120" spans="1:5" x14ac:dyDescent="0.25">
      <c r="A120">
        <v>519081</v>
      </c>
      <c r="B120" t="s">
        <v>252</v>
      </c>
      <c r="C120">
        <v>336</v>
      </c>
      <c r="D120">
        <v>519197</v>
      </c>
      <c r="E120" t="s">
        <v>98</v>
      </c>
    </row>
    <row r="121" spans="1:5" x14ac:dyDescent="0.25">
      <c r="A121">
        <v>519103</v>
      </c>
      <c r="B121" t="s">
        <v>253</v>
      </c>
      <c r="C121">
        <v>187</v>
      </c>
      <c r="D121">
        <v>519197</v>
      </c>
      <c r="E121" t="s">
        <v>98</v>
      </c>
    </row>
    <row r="122" spans="1:5" x14ac:dyDescent="0.25">
      <c r="A122">
        <v>580601</v>
      </c>
      <c r="B122" t="s">
        <v>254</v>
      </c>
      <c r="C122">
        <v>241</v>
      </c>
      <c r="D122">
        <v>519197</v>
      </c>
      <c r="E122" t="s">
        <v>98</v>
      </c>
    </row>
    <row r="123" spans="1:5" x14ac:dyDescent="0.25">
      <c r="A123">
        <v>527271</v>
      </c>
      <c r="B123" t="s">
        <v>255</v>
      </c>
      <c r="C123">
        <v>134</v>
      </c>
      <c r="D123">
        <v>519197</v>
      </c>
      <c r="E123" t="s">
        <v>98</v>
      </c>
    </row>
    <row r="124" spans="1:5" x14ac:dyDescent="0.25">
      <c r="A124">
        <v>519197</v>
      </c>
      <c r="B124" t="s">
        <v>98</v>
      </c>
      <c r="C124">
        <v>3814</v>
      </c>
      <c r="D124">
        <v>519197</v>
      </c>
      <c r="E124" t="s">
        <v>98</v>
      </c>
    </row>
    <row r="125" spans="1:5" x14ac:dyDescent="0.25">
      <c r="A125">
        <v>519219</v>
      </c>
      <c r="B125" t="s">
        <v>256</v>
      </c>
      <c r="C125">
        <v>231</v>
      </c>
      <c r="D125">
        <v>519197</v>
      </c>
      <c r="E125" t="s">
        <v>98</v>
      </c>
    </row>
    <row r="126" spans="1:5" x14ac:dyDescent="0.25">
      <c r="A126">
        <v>519316</v>
      </c>
      <c r="B126" t="s">
        <v>257</v>
      </c>
      <c r="C126">
        <v>475</v>
      </c>
      <c r="D126">
        <v>519197</v>
      </c>
      <c r="E126" t="s">
        <v>98</v>
      </c>
    </row>
    <row r="127" spans="1:5" x14ac:dyDescent="0.25">
      <c r="A127">
        <v>519332</v>
      </c>
      <c r="B127" t="s">
        <v>258</v>
      </c>
      <c r="C127">
        <v>72</v>
      </c>
      <c r="D127">
        <v>519197</v>
      </c>
      <c r="E127" t="s">
        <v>98</v>
      </c>
    </row>
    <row r="128" spans="1:5" x14ac:dyDescent="0.25">
      <c r="A128">
        <v>519359</v>
      </c>
      <c r="B128" t="s">
        <v>259</v>
      </c>
      <c r="C128">
        <v>228</v>
      </c>
      <c r="D128">
        <v>519197</v>
      </c>
      <c r="E128" t="s">
        <v>98</v>
      </c>
    </row>
    <row r="129" spans="1:5" x14ac:dyDescent="0.25">
      <c r="A129">
        <v>519375</v>
      </c>
      <c r="B129" t="s">
        <v>260</v>
      </c>
      <c r="C129">
        <v>587</v>
      </c>
      <c r="D129">
        <v>519197</v>
      </c>
      <c r="E129" t="s">
        <v>98</v>
      </c>
    </row>
    <row r="130" spans="1:5" x14ac:dyDescent="0.25">
      <c r="A130">
        <v>519391</v>
      </c>
      <c r="B130" t="s">
        <v>261</v>
      </c>
      <c r="C130">
        <v>1144</v>
      </c>
      <c r="D130">
        <v>519197</v>
      </c>
      <c r="E130" t="s">
        <v>98</v>
      </c>
    </row>
    <row r="131" spans="1:5" x14ac:dyDescent="0.25">
      <c r="A131">
        <v>519448</v>
      </c>
      <c r="B131" t="s">
        <v>262</v>
      </c>
      <c r="C131">
        <v>663</v>
      </c>
      <c r="D131">
        <v>519197</v>
      </c>
      <c r="E131" t="s">
        <v>98</v>
      </c>
    </row>
    <row r="132" spans="1:5" x14ac:dyDescent="0.25">
      <c r="A132">
        <v>519472</v>
      </c>
      <c r="B132" t="s">
        <v>263</v>
      </c>
      <c r="C132">
        <v>544</v>
      </c>
      <c r="D132">
        <v>519197</v>
      </c>
      <c r="E132" t="s">
        <v>98</v>
      </c>
    </row>
    <row r="133" spans="1:5" x14ac:dyDescent="0.25">
      <c r="A133">
        <v>519537</v>
      </c>
      <c r="B133" t="s">
        <v>264</v>
      </c>
      <c r="C133">
        <v>465</v>
      </c>
      <c r="D133">
        <v>519197</v>
      </c>
      <c r="E133" t="s">
        <v>98</v>
      </c>
    </row>
    <row r="134" spans="1:5" x14ac:dyDescent="0.25">
      <c r="A134">
        <v>519561</v>
      </c>
      <c r="B134" t="s">
        <v>265</v>
      </c>
      <c r="C134">
        <v>238</v>
      </c>
      <c r="D134">
        <v>519197</v>
      </c>
      <c r="E134" t="s">
        <v>98</v>
      </c>
    </row>
    <row r="135" spans="1:5" x14ac:dyDescent="0.25">
      <c r="A135">
        <v>519588</v>
      </c>
      <c r="B135" t="s">
        <v>266</v>
      </c>
      <c r="C135">
        <v>868</v>
      </c>
      <c r="D135">
        <v>519197</v>
      </c>
      <c r="E135" t="s">
        <v>98</v>
      </c>
    </row>
    <row r="136" spans="1:5" x14ac:dyDescent="0.25">
      <c r="A136">
        <v>527548</v>
      </c>
      <c r="B136" t="s">
        <v>267</v>
      </c>
      <c r="C136">
        <v>112</v>
      </c>
      <c r="D136">
        <v>519197</v>
      </c>
      <c r="E136" t="s">
        <v>98</v>
      </c>
    </row>
    <row r="137" spans="1:5" x14ac:dyDescent="0.25">
      <c r="A137">
        <v>519596</v>
      </c>
      <c r="B137" t="s">
        <v>268</v>
      </c>
      <c r="C137">
        <v>103</v>
      </c>
      <c r="D137">
        <v>519197</v>
      </c>
      <c r="E137" t="s">
        <v>98</v>
      </c>
    </row>
    <row r="138" spans="1:5" x14ac:dyDescent="0.25">
      <c r="A138">
        <v>527696</v>
      </c>
      <c r="B138" t="s">
        <v>269</v>
      </c>
      <c r="C138">
        <v>499</v>
      </c>
      <c r="D138">
        <v>519197</v>
      </c>
      <c r="E138" t="s">
        <v>98</v>
      </c>
    </row>
    <row r="139" spans="1:5" x14ac:dyDescent="0.25">
      <c r="A139">
        <v>519677</v>
      </c>
      <c r="B139" t="s">
        <v>270</v>
      </c>
      <c r="C139">
        <v>137</v>
      </c>
      <c r="D139">
        <v>519197</v>
      </c>
      <c r="E139" t="s">
        <v>98</v>
      </c>
    </row>
    <row r="140" spans="1:5" x14ac:dyDescent="0.25">
      <c r="A140">
        <v>527751</v>
      </c>
      <c r="B140" t="s">
        <v>271</v>
      </c>
      <c r="C140">
        <v>375</v>
      </c>
      <c r="D140">
        <v>519197</v>
      </c>
      <c r="E140" t="s">
        <v>98</v>
      </c>
    </row>
    <row r="141" spans="1:5" x14ac:dyDescent="0.25">
      <c r="A141">
        <v>527807</v>
      </c>
      <c r="B141" t="s">
        <v>272</v>
      </c>
      <c r="C141">
        <v>139</v>
      </c>
      <c r="D141">
        <v>519197</v>
      </c>
      <c r="E141" t="s">
        <v>98</v>
      </c>
    </row>
    <row r="142" spans="1:5" x14ac:dyDescent="0.25">
      <c r="A142">
        <v>519821</v>
      </c>
      <c r="B142" t="s">
        <v>273</v>
      </c>
      <c r="C142">
        <v>486</v>
      </c>
      <c r="D142">
        <v>519197</v>
      </c>
      <c r="E142" t="s">
        <v>98</v>
      </c>
    </row>
    <row r="143" spans="1:5" x14ac:dyDescent="0.25">
      <c r="A143">
        <v>527904</v>
      </c>
      <c r="B143" t="s">
        <v>274</v>
      </c>
      <c r="C143">
        <v>95</v>
      </c>
      <c r="D143">
        <v>519197</v>
      </c>
      <c r="E143" t="s">
        <v>98</v>
      </c>
    </row>
    <row r="144" spans="1:5" x14ac:dyDescent="0.25">
      <c r="A144">
        <v>527955</v>
      </c>
      <c r="B144" t="s">
        <v>275</v>
      </c>
      <c r="C144">
        <v>187</v>
      </c>
      <c r="D144">
        <v>519197</v>
      </c>
      <c r="E144" t="s">
        <v>98</v>
      </c>
    </row>
    <row r="145" spans="1:5" x14ac:dyDescent="0.25">
      <c r="A145">
        <v>519944</v>
      </c>
      <c r="B145" t="s">
        <v>276</v>
      </c>
      <c r="C145">
        <v>138</v>
      </c>
      <c r="D145">
        <v>519197</v>
      </c>
      <c r="E145" t="s">
        <v>98</v>
      </c>
    </row>
    <row r="146" spans="1:5" x14ac:dyDescent="0.25">
      <c r="A146">
        <v>519987</v>
      </c>
      <c r="B146" t="s">
        <v>277</v>
      </c>
      <c r="C146">
        <v>421</v>
      </c>
      <c r="D146">
        <v>519197</v>
      </c>
      <c r="E146" t="s">
        <v>98</v>
      </c>
    </row>
    <row r="147" spans="1:5" x14ac:dyDescent="0.25">
      <c r="A147">
        <v>519995</v>
      </c>
      <c r="B147" t="s">
        <v>278</v>
      </c>
      <c r="C147">
        <v>296</v>
      </c>
      <c r="D147">
        <v>519197</v>
      </c>
      <c r="E147" t="s">
        <v>98</v>
      </c>
    </row>
    <row r="148" spans="1:5" x14ac:dyDescent="0.25">
      <c r="A148">
        <v>544060</v>
      </c>
      <c r="B148" t="s">
        <v>279</v>
      </c>
      <c r="C148">
        <v>215</v>
      </c>
      <c r="D148">
        <v>544213</v>
      </c>
      <c r="E148" t="s">
        <v>101</v>
      </c>
    </row>
    <row r="149" spans="1:5" x14ac:dyDescent="0.25">
      <c r="A149">
        <v>544094</v>
      </c>
      <c r="B149" t="s">
        <v>280</v>
      </c>
      <c r="C149">
        <v>2274</v>
      </c>
      <c r="D149">
        <v>544213</v>
      </c>
      <c r="E149" t="s">
        <v>101</v>
      </c>
    </row>
    <row r="150" spans="1:5" x14ac:dyDescent="0.25">
      <c r="A150">
        <v>544132</v>
      </c>
      <c r="B150" t="s">
        <v>281</v>
      </c>
      <c r="C150">
        <v>641</v>
      </c>
      <c r="D150">
        <v>544213</v>
      </c>
      <c r="E150" t="s">
        <v>101</v>
      </c>
    </row>
    <row r="151" spans="1:5" x14ac:dyDescent="0.25">
      <c r="A151">
        <v>544183</v>
      </c>
      <c r="B151" t="s">
        <v>282</v>
      </c>
      <c r="C151">
        <v>234</v>
      </c>
      <c r="D151">
        <v>544213</v>
      </c>
      <c r="E151" t="s">
        <v>101</v>
      </c>
    </row>
    <row r="152" spans="1:5" x14ac:dyDescent="0.25">
      <c r="A152">
        <v>544213</v>
      </c>
      <c r="B152" t="s">
        <v>101</v>
      </c>
      <c r="C152">
        <v>3501</v>
      </c>
      <c r="D152">
        <v>544213</v>
      </c>
      <c r="E152" t="s">
        <v>101</v>
      </c>
    </row>
    <row r="153" spans="1:5" x14ac:dyDescent="0.25">
      <c r="A153">
        <v>544221</v>
      </c>
      <c r="B153" t="s">
        <v>283</v>
      </c>
      <c r="C153">
        <v>620</v>
      </c>
      <c r="D153">
        <v>544213</v>
      </c>
      <c r="E153" t="s">
        <v>101</v>
      </c>
    </row>
    <row r="154" spans="1:5" x14ac:dyDescent="0.25">
      <c r="A154">
        <v>544230</v>
      </c>
      <c r="B154" t="s">
        <v>284</v>
      </c>
      <c r="C154">
        <v>1794</v>
      </c>
      <c r="D154">
        <v>544213</v>
      </c>
      <c r="E154" t="s">
        <v>101</v>
      </c>
    </row>
    <row r="155" spans="1:5" x14ac:dyDescent="0.25">
      <c r="A155">
        <v>528854</v>
      </c>
      <c r="B155" t="s">
        <v>285</v>
      </c>
      <c r="C155">
        <v>262</v>
      </c>
      <c r="D155">
        <v>544213</v>
      </c>
      <c r="E155" t="s">
        <v>101</v>
      </c>
    </row>
    <row r="156" spans="1:5" x14ac:dyDescent="0.25">
      <c r="A156">
        <v>528862</v>
      </c>
      <c r="B156" t="s">
        <v>286</v>
      </c>
      <c r="C156">
        <v>287</v>
      </c>
      <c r="D156">
        <v>544213</v>
      </c>
      <c r="E156" t="s">
        <v>101</v>
      </c>
    </row>
    <row r="157" spans="1:5" x14ac:dyDescent="0.25">
      <c r="A157">
        <v>528960</v>
      </c>
      <c r="B157" t="s">
        <v>287</v>
      </c>
      <c r="C157">
        <v>749</v>
      </c>
      <c r="D157">
        <v>544213</v>
      </c>
      <c r="E157" t="s">
        <v>101</v>
      </c>
    </row>
    <row r="158" spans="1:5" x14ac:dyDescent="0.25">
      <c r="A158">
        <v>528978</v>
      </c>
      <c r="B158" t="s">
        <v>288</v>
      </c>
      <c r="C158">
        <v>128</v>
      </c>
      <c r="D158">
        <v>544213</v>
      </c>
      <c r="E158" t="s">
        <v>101</v>
      </c>
    </row>
    <row r="159" spans="1:5" x14ac:dyDescent="0.25">
      <c r="A159">
        <v>528986</v>
      </c>
      <c r="B159" t="s">
        <v>289</v>
      </c>
      <c r="C159">
        <v>421</v>
      </c>
      <c r="D159">
        <v>544213</v>
      </c>
      <c r="E159" t="s">
        <v>101</v>
      </c>
    </row>
    <row r="160" spans="1:5" x14ac:dyDescent="0.25">
      <c r="A160">
        <v>529028</v>
      </c>
      <c r="B160" t="s">
        <v>290</v>
      </c>
      <c r="C160">
        <v>188</v>
      </c>
      <c r="D160">
        <v>544213</v>
      </c>
      <c r="E160" t="s">
        <v>101</v>
      </c>
    </row>
    <row r="161" spans="1:5" x14ac:dyDescent="0.25">
      <c r="A161">
        <v>529036</v>
      </c>
      <c r="B161" t="s">
        <v>291</v>
      </c>
      <c r="C161">
        <v>202</v>
      </c>
      <c r="D161">
        <v>544213</v>
      </c>
      <c r="E161" t="s">
        <v>101</v>
      </c>
    </row>
    <row r="162" spans="1:5" x14ac:dyDescent="0.25">
      <c r="A162">
        <v>529052</v>
      </c>
      <c r="B162" t="s">
        <v>292</v>
      </c>
      <c r="C162">
        <v>256</v>
      </c>
      <c r="D162">
        <v>544213</v>
      </c>
      <c r="E162" t="s">
        <v>101</v>
      </c>
    </row>
    <row r="163" spans="1:5" x14ac:dyDescent="0.25">
      <c r="A163">
        <v>529109</v>
      </c>
      <c r="B163" t="s">
        <v>293</v>
      </c>
      <c r="C163">
        <v>83</v>
      </c>
      <c r="D163">
        <v>544213</v>
      </c>
      <c r="E163" t="s">
        <v>101</v>
      </c>
    </row>
    <row r="164" spans="1:5" x14ac:dyDescent="0.25">
      <c r="A164">
        <v>529150</v>
      </c>
      <c r="B164" t="s">
        <v>294</v>
      </c>
      <c r="C164">
        <v>710</v>
      </c>
      <c r="D164">
        <v>544213</v>
      </c>
      <c r="E164" t="s">
        <v>101</v>
      </c>
    </row>
    <row r="165" spans="1:5" x14ac:dyDescent="0.25">
      <c r="A165">
        <v>529231</v>
      </c>
      <c r="B165" t="s">
        <v>295</v>
      </c>
      <c r="C165">
        <v>209</v>
      </c>
      <c r="D165">
        <v>544213</v>
      </c>
      <c r="E165" t="s">
        <v>101</v>
      </c>
    </row>
    <row r="166" spans="1:5" x14ac:dyDescent="0.25">
      <c r="A166">
        <v>529257</v>
      </c>
      <c r="B166" t="s">
        <v>296</v>
      </c>
      <c r="C166">
        <v>1034</v>
      </c>
      <c r="D166">
        <v>544213</v>
      </c>
      <c r="E166" t="s">
        <v>101</v>
      </c>
    </row>
    <row r="167" spans="1:5" x14ac:dyDescent="0.25">
      <c r="A167">
        <v>529281</v>
      </c>
      <c r="B167" t="s">
        <v>297</v>
      </c>
      <c r="C167">
        <v>65</v>
      </c>
      <c r="D167">
        <v>544213</v>
      </c>
      <c r="E167" t="s">
        <v>101</v>
      </c>
    </row>
    <row r="168" spans="1:5" x14ac:dyDescent="0.25">
      <c r="A168">
        <v>514489</v>
      </c>
      <c r="B168" t="s">
        <v>298</v>
      </c>
      <c r="C168">
        <v>62</v>
      </c>
      <c r="D168">
        <v>514829</v>
      </c>
      <c r="E168" t="s">
        <v>103</v>
      </c>
    </row>
    <row r="169" spans="1:5" x14ac:dyDescent="0.25">
      <c r="A169">
        <v>557323</v>
      </c>
      <c r="B169" t="s">
        <v>299</v>
      </c>
      <c r="C169">
        <v>71</v>
      </c>
      <c r="D169">
        <v>514829</v>
      </c>
      <c r="E169" t="s">
        <v>103</v>
      </c>
    </row>
    <row r="170" spans="1:5" x14ac:dyDescent="0.25">
      <c r="A170">
        <v>514829</v>
      </c>
      <c r="B170" t="s">
        <v>103</v>
      </c>
      <c r="C170">
        <v>6315</v>
      </c>
      <c r="D170">
        <v>514829</v>
      </c>
      <c r="E170" t="s">
        <v>103</v>
      </c>
    </row>
    <row r="171" spans="1:5" x14ac:dyDescent="0.25">
      <c r="A171">
        <v>514896</v>
      </c>
      <c r="B171" t="s">
        <v>300</v>
      </c>
      <c r="C171">
        <v>55</v>
      </c>
      <c r="D171">
        <v>514829</v>
      </c>
      <c r="E171" t="s">
        <v>103</v>
      </c>
    </row>
    <row r="172" spans="1:5" x14ac:dyDescent="0.25">
      <c r="A172">
        <v>515043</v>
      </c>
      <c r="B172" t="s">
        <v>301</v>
      </c>
      <c r="C172">
        <v>2755</v>
      </c>
      <c r="D172">
        <v>514829</v>
      </c>
      <c r="E172" t="s">
        <v>103</v>
      </c>
    </row>
    <row r="173" spans="1:5" x14ac:dyDescent="0.25">
      <c r="A173">
        <v>511498</v>
      </c>
      <c r="B173" t="s">
        <v>302</v>
      </c>
      <c r="C173">
        <v>2534</v>
      </c>
      <c r="D173">
        <v>514829</v>
      </c>
      <c r="E173" t="s">
        <v>103</v>
      </c>
    </row>
    <row r="174" spans="1:5" x14ac:dyDescent="0.25">
      <c r="A174">
        <v>515094</v>
      </c>
      <c r="B174" t="s">
        <v>303</v>
      </c>
      <c r="C174">
        <v>20</v>
      </c>
      <c r="D174">
        <v>514829</v>
      </c>
      <c r="E174" t="s">
        <v>103</v>
      </c>
    </row>
    <row r="175" spans="1:5" x14ac:dyDescent="0.25">
      <c r="A175">
        <v>515116</v>
      </c>
      <c r="B175" t="s">
        <v>304</v>
      </c>
      <c r="C175">
        <v>64</v>
      </c>
      <c r="D175">
        <v>514829</v>
      </c>
      <c r="E175" t="s">
        <v>103</v>
      </c>
    </row>
    <row r="176" spans="1:5" x14ac:dyDescent="0.25">
      <c r="A176">
        <v>515302</v>
      </c>
      <c r="B176" t="s">
        <v>305</v>
      </c>
      <c r="C176">
        <v>62</v>
      </c>
      <c r="D176">
        <v>514829</v>
      </c>
      <c r="E176" t="s">
        <v>103</v>
      </c>
    </row>
    <row r="177" spans="1:5" x14ac:dyDescent="0.25">
      <c r="A177">
        <v>515337</v>
      </c>
      <c r="B177" t="s">
        <v>306</v>
      </c>
      <c r="C177">
        <v>16</v>
      </c>
      <c r="D177">
        <v>514829</v>
      </c>
      <c r="E177" t="s">
        <v>103</v>
      </c>
    </row>
    <row r="178" spans="1:5" x14ac:dyDescent="0.25">
      <c r="A178">
        <v>515345</v>
      </c>
      <c r="B178" t="s">
        <v>307</v>
      </c>
      <c r="C178">
        <v>20</v>
      </c>
      <c r="D178">
        <v>514829</v>
      </c>
      <c r="E178" t="s">
        <v>103</v>
      </c>
    </row>
    <row r="179" spans="1:5" x14ac:dyDescent="0.25">
      <c r="A179">
        <v>515370</v>
      </c>
      <c r="B179" t="s">
        <v>308</v>
      </c>
      <c r="C179">
        <v>549</v>
      </c>
      <c r="D179">
        <v>514829</v>
      </c>
      <c r="E179" t="s">
        <v>103</v>
      </c>
    </row>
    <row r="180" spans="1:5" x14ac:dyDescent="0.25">
      <c r="A180">
        <v>515388</v>
      </c>
      <c r="B180" t="s">
        <v>309</v>
      </c>
      <c r="C180">
        <v>43</v>
      </c>
      <c r="D180">
        <v>514829</v>
      </c>
      <c r="E180" t="s">
        <v>103</v>
      </c>
    </row>
    <row r="181" spans="1:5" x14ac:dyDescent="0.25">
      <c r="A181">
        <v>515396</v>
      </c>
      <c r="B181" t="s">
        <v>310</v>
      </c>
      <c r="C181">
        <v>34</v>
      </c>
      <c r="D181">
        <v>514829</v>
      </c>
      <c r="E181" t="s">
        <v>103</v>
      </c>
    </row>
    <row r="182" spans="1:5" x14ac:dyDescent="0.25">
      <c r="A182">
        <v>515400</v>
      </c>
      <c r="B182" t="s">
        <v>311</v>
      </c>
      <c r="C182">
        <v>269</v>
      </c>
      <c r="D182">
        <v>514829</v>
      </c>
      <c r="E182" t="s">
        <v>103</v>
      </c>
    </row>
    <row r="183" spans="1:5" x14ac:dyDescent="0.25">
      <c r="A183">
        <v>515451</v>
      </c>
      <c r="B183" t="s">
        <v>312</v>
      </c>
      <c r="C183">
        <v>419</v>
      </c>
      <c r="D183">
        <v>514829</v>
      </c>
      <c r="E183" t="s">
        <v>103</v>
      </c>
    </row>
    <row r="184" spans="1:5" x14ac:dyDescent="0.25">
      <c r="A184">
        <v>515485</v>
      </c>
      <c r="B184" t="s">
        <v>313</v>
      </c>
      <c r="C184">
        <v>89</v>
      </c>
      <c r="D184">
        <v>514829</v>
      </c>
      <c r="E184" t="s">
        <v>103</v>
      </c>
    </row>
    <row r="185" spans="1:5" x14ac:dyDescent="0.25">
      <c r="A185">
        <v>515507</v>
      </c>
      <c r="B185" t="s">
        <v>314</v>
      </c>
      <c r="C185">
        <v>134</v>
      </c>
      <c r="D185">
        <v>514829</v>
      </c>
      <c r="E185" t="s">
        <v>103</v>
      </c>
    </row>
    <row r="186" spans="1:5" x14ac:dyDescent="0.25">
      <c r="A186">
        <v>557820</v>
      </c>
      <c r="B186" t="s">
        <v>315</v>
      </c>
      <c r="C186">
        <v>179</v>
      </c>
      <c r="D186">
        <v>514829</v>
      </c>
      <c r="E186" t="s">
        <v>103</v>
      </c>
    </row>
    <row r="187" spans="1:5" x14ac:dyDescent="0.25">
      <c r="A187">
        <v>511889</v>
      </c>
      <c r="B187" t="s">
        <v>316</v>
      </c>
      <c r="C187">
        <v>85</v>
      </c>
      <c r="D187">
        <v>514829</v>
      </c>
      <c r="E187" t="s">
        <v>103</v>
      </c>
    </row>
    <row r="188" spans="1:5" x14ac:dyDescent="0.25">
      <c r="A188">
        <v>515680</v>
      </c>
      <c r="B188" t="s">
        <v>317</v>
      </c>
      <c r="C188">
        <v>3431</v>
      </c>
      <c r="D188">
        <v>514829</v>
      </c>
      <c r="E188" t="s">
        <v>103</v>
      </c>
    </row>
    <row r="189" spans="1:5" x14ac:dyDescent="0.25">
      <c r="A189">
        <v>580317</v>
      </c>
      <c r="B189" t="s">
        <v>318</v>
      </c>
      <c r="C189">
        <v>726</v>
      </c>
      <c r="D189">
        <v>514829</v>
      </c>
      <c r="E189" t="s">
        <v>103</v>
      </c>
    </row>
    <row r="190" spans="1:5" x14ac:dyDescent="0.25">
      <c r="A190">
        <v>525677</v>
      </c>
      <c r="B190" t="s">
        <v>319</v>
      </c>
      <c r="C190">
        <v>342</v>
      </c>
      <c r="D190">
        <v>525791</v>
      </c>
      <c r="E190" t="s">
        <v>105</v>
      </c>
    </row>
    <row r="191" spans="1:5" x14ac:dyDescent="0.25">
      <c r="A191">
        <v>525685</v>
      </c>
      <c r="B191" t="s">
        <v>320</v>
      </c>
      <c r="C191">
        <v>257</v>
      </c>
      <c r="D191">
        <v>525791</v>
      </c>
      <c r="E191" t="s">
        <v>105</v>
      </c>
    </row>
    <row r="192" spans="1:5" x14ac:dyDescent="0.25">
      <c r="A192">
        <v>525766</v>
      </c>
      <c r="B192" t="s">
        <v>321</v>
      </c>
      <c r="C192">
        <v>863</v>
      </c>
      <c r="D192">
        <v>525791</v>
      </c>
      <c r="E192" t="s">
        <v>105</v>
      </c>
    </row>
    <row r="193" spans="1:5" x14ac:dyDescent="0.25">
      <c r="A193">
        <v>525791</v>
      </c>
      <c r="B193" t="s">
        <v>105</v>
      </c>
      <c r="C193">
        <v>2916</v>
      </c>
      <c r="D193">
        <v>525791</v>
      </c>
      <c r="E193" t="s">
        <v>105</v>
      </c>
    </row>
    <row r="194" spans="1:5" x14ac:dyDescent="0.25">
      <c r="A194">
        <v>525812</v>
      </c>
      <c r="B194" t="s">
        <v>322</v>
      </c>
      <c r="C194">
        <v>754</v>
      </c>
      <c r="D194">
        <v>525791</v>
      </c>
      <c r="E194" t="s">
        <v>105</v>
      </c>
    </row>
    <row r="195" spans="1:5" x14ac:dyDescent="0.25">
      <c r="A195">
        <v>525944</v>
      </c>
      <c r="B195" t="s">
        <v>323</v>
      </c>
      <c r="C195">
        <v>401</v>
      </c>
      <c r="D195">
        <v>525791</v>
      </c>
      <c r="E195" t="s">
        <v>105</v>
      </c>
    </row>
    <row r="196" spans="1:5" x14ac:dyDescent="0.25">
      <c r="A196">
        <v>526037</v>
      </c>
      <c r="B196" t="s">
        <v>324</v>
      </c>
      <c r="C196">
        <v>248</v>
      </c>
      <c r="D196">
        <v>525791</v>
      </c>
      <c r="E196" t="s">
        <v>105</v>
      </c>
    </row>
    <row r="197" spans="1:5" x14ac:dyDescent="0.25">
      <c r="A197">
        <v>526100</v>
      </c>
      <c r="B197" t="s">
        <v>325</v>
      </c>
      <c r="C197">
        <v>68</v>
      </c>
      <c r="D197">
        <v>525791</v>
      </c>
      <c r="E197" t="s">
        <v>105</v>
      </c>
    </row>
    <row r="198" spans="1:5" x14ac:dyDescent="0.25">
      <c r="A198">
        <v>526118</v>
      </c>
      <c r="B198" t="s">
        <v>326</v>
      </c>
      <c r="C198">
        <v>340</v>
      </c>
      <c r="D198">
        <v>525791</v>
      </c>
      <c r="E198" t="s">
        <v>105</v>
      </c>
    </row>
    <row r="199" spans="1:5" x14ac:dyDescent="0.25">
      <c r="A199">
        <v>526304</v>
      </c>
      <c r="B199" t="s">
        <v>327</v>
      </c>
      <c r="C199">
        <v>334</v>
      </c>
      <c r="D199">
        <v>525791</v>
      </c>
      <c r="E199" t="s">
        <v>105</v>
      </c>
    </row>
    <row r="200" spans="1:5" x14ac:dyDescent="0.25">
      <c r="A200">
        <v>523399</v>
      </c>
      <c r="B200" t="s">
        <v>328</v>
      </c>
      <c r="C200">
        <v>236</v>
      </c>
      <c r="D200">
        <v>523585</v>
      </c>
      <c r="E200" t="s">
        <v>107</v>
      </c>
    </row>
    <row r="201" spans="1:5" x14ac:dyDescent="0.25">
      <c r="A201">
        <v>523411</v>
      </c>
      <c r="B201" t="s">
        <v>329</v>
      </c>
      <c r="C201">
        <v>282</v>
      </c>
      <c r="D201">
        <v>523585</v>
      </c>
      <c r="E201" t="s">
        <v>107</v>
      </c>
    </row>
    <row r="202" spans="1:5" x14ac:dyDescent="0.25">
      <c r="A202">
        <v>523470</v>
      </c>
      <c r="B202" t="s">
        <v>330</v>
      </c>
      <c r="C202">
        <v>821</v>
      </c>
      <c r="D202">
        <v>523585</v>
      </c>
      <c r="E202" t="s">
        <v>107</v>
      </c>
    </row>
    <row r="203" spans="1:5" x14ac:dyDescent="0.25">
      <c r="A203">
        <v>523500</v>
      </c>
      <c r="B203" t="s">
        <v>331</v>
      </c>
      <c r="C203">
        <v>85</v>
      </c>
      <c r="D203">
        <v>523585</v>
      </c>
      <c r="E203" t="s">
        <v>107</v>
      </c>
    </row>
    <row r="204" spans="1:5" x14ac:dyDescent="0.25">
      <c r="A204">
        <v>523526</v>
      </c>
      <c r="B204" t="s">
        <v>332</v>
      </c>
      <c r="C204">
        <v>2832</v>
      </c>
      <c r="D204">
        <v>523585</v>
      </c>
      <c r="E204" t="s">
        <v>107</v>
      </c>
    </row>
    <row r="205" spans="1:5" x14ac:dyDescent="0.25">
      <c r="A205">
        <v>523534</v>
      </c>
      <c r="B205" t="s">
        <v>333</v>
      </c>
      <c r="C205">
        <v>1443</v>
      </c>
      <c r="D205">
        <v>523585</v>
      </c>
      <c r="E205" t="s">
        <v>107</v>
      </c>
    </row>
    <row r="206" spans="1:5" x14ac:dyDescent="0.25">
      <c r="A206">
        <v>523577</v>
      </c>
      <c r="B206" t="s">
        <v>334</v>
      </c>
      <c r="C206">
        <v>1329</v>
      </c>
      <c r="D206">
        <v>523585</v>
      </c>
      <c r="E206" t="s">
        <v>107</v>
      </c>
    </row>
    <row r="207" spans="1:5" x14ac:dyDescent="0.25">
      <c r="A207">
        <v>523585</v>
      </c>
      <c r="B207" t="s">
        <v>107</v>
      </c>
      <c r="C207">
        <v>14353</v>
      </c>
      <c r="D207">
        <v>523585</v>
      </c>
      <c r="E207" t="s">
        <v>107</v>
      </c>
    </row>
    <row r="208" spans="1:5" x14ac:dyDescent="0.25">
      <c r="A208">
        <v>523607</v>
      </c>
      <c r="B208" t="s">
        <v>335</v>
      </c>
      <c r="C208">
        <v>2142</v>
      </c>
      <c r="D208">
        <v>523585</v>
      </c>
      <c r="E208" t="s">
        <v>107</v>
      </c>
    </row>
    <row r="209" spans="1:5" x14ac:dyDescent="0.25">
      <c r="A209">
        <v>523682</v>
      </c>
      <c r="B209" t="s">
        <v>336</v>
      </c>
      <c r="C209">
        <v>4144</v>
      </c>
      <c r="D209">
        <v>523585</v>
      </c>
      <c r="E209" t="s">
        <v>107</v>
      </c>
    </row>
    <row r="210" spans="1:5" x14ac:dyDescent="0.25">
      <c r="A210">
        <v>581241</v>
      </c>
      <c r="B210" t="s">
        <v>337</v>
      </c>
      <c r="C210">
        <v>1131</v>
      </c>
      <c r="D210">
        <v>523585</v>
      </c>
      <c r="E210" t="s">
        <v>107</v>
      </c>
    </row>
    <row r="211" spans="1:5" x14ac:dyDescent="0.25">
      <c r="A211">
        <v>523739</v>
      </c>
      <c r="B211" t="s">
        <v>338</v>
      </c>
      <c r="C211">
        <v>624</v>
      </c>
      <c r="D211">
        <v>523585</v>
      </c>
      <c r="E211" t="s">
        <v>107</v>
      </c>
    </row>
    <row r="212" spans="1:5" x14ac:dyDescent="0.25">
      <c r="A212">
        <v>523780</v>
      </c>
      <c r="B212" t="s">
        <v>339</v>
      </c>
      <c r="C212">
        <v>2604</v>
      </c>
      <c r="D212">
        <v>523585</v>
      </c>
      <c r="E212" t="s">
        <v>107</v>
      </c>
    </row>
    <row r="213" spans="1:5" x14ac:dyDescent="0.25">
      <c r="A213">
        <v>523798</v>
      </c>
      <c r="B213" t="s">
        <v>340</v>
      </c>
      <c r="C213">
        <v>3119</v>
      </c>
      <c r="D213">
        <v>523585</v>
      </c>
      <c r="E213" t="s">
        <v>107</v>
      </c>
    </row>
    <row r="214" spans="1:5" x14ac:dyDescent="0.25">
      <c r="A214">
        <v>523810</v>
      </c>
      <c r="B214" t="s">
        <v>341</v>
      </c>
      <c r="C214">
        <v>1707</v>
      </c>
      <c r="D214">
        <v>523585</v>
      </c>
      <c r="E214" t="s">
        <v>107</v>
      </c>
    </row>
    <row r="215" spans="1:5" x14ac:dyDescent="0.25">
      <c r="A215">
        <v>523828</v>
      </c>
      <c r="B215" t="s">
        <v>342</v>
      </c>
      <c r="C215">
        <v>6296</v>
      </c>
      <c r="D215">
        <v>523585</v>
      </c>
      <c r="E215" t="s">
        <v>107</v>
      </c>
    </row>
    <row r="216" spans="1:5" x14ac:dyDescent="0.25">
      <c r="A216">
        <v>523909</v>
      </c>
      <c r="B216" t="s">
        <v>343</v>
      </c>
      <c r="C216">
        <v>2247</v>
      </c>
      <c r="D216">
        <v>523585</v>
      </c>
      <c r="E216" t="s">
        <v>107</v>
      </c>
    </row>
    <row r="217" spans="1:5" x14ac:dyDescent="0.25">
      <c r="A217">
        <v>523976</v>
      </c>
      <c r="B217" t="s">
        <v>344</v>
      </c>
      <c r="C217">
        <v>1419</v>
      </c>
      <c r="D217">
        <v>523585</v>
      </c>
      <c r="E217" t="s">
        <v>107</v>
      </c>
    </row>
    <row r="218" spans="1:5" x14ac:dyDescent="0.25">
      <c r="A218">
        <v>523984</v>
      </c>
      <c r="B218" t="s">
        <v>345</v>
      </c>
      <c r="C218">
        <v>675</v>
      </c>
      <c r="D218">
        <v>523585</v>
      </c>
      <c r="E218" t="s">
        <v>107</v>
      </c>
    </row>
    <row r="219" spans="1:5" x14ac:dyDescent="0.25">
      <c r="A219">
        <v>524000</v>
      </c>
      <c r="B219" t="s">
        <v>346</v>
      </c>
      <c r="C219">
        <v>5031</v>
      </c>
      <c r="D219">
        <v>523585</v>
      </c>
      <c r="E219" t="s">
        <v>107</v>
      </c>
    </row>
    <row r="220" spans="1:5" x14ac:dyDescent="0.25">
      <c r="A220">
        <v>524042</v>
      </c>
      <c r="B220" t="s">
        <v>347</v>
      </c>
      <c r="C220">
        <v>831</v>
      </c>
      <c r="D220">
        <v>523585</v>
      </c>
      <c r="E220" t="s">
        <v>107</v>
      </c>
    </row>
    <row r="221" spans="1:5" x14ac:dyDescent="0.25">
      <c r="A221">
        <v>524051</v>
      </c>
      <c r="B221" t="s">
        <v>348</v>
      </c>
      <c r="C221">
        <v>456</v>
      </c>
      <c r="D221">
        <v>523585</v>
      </c>
      <c r="E221" t="s">
        <v>107</v>
      </c>
    </row>
    <row r="222" spans="1:5" x14ac:dyDescent="0.25">
      <c r="A222">
        <v>524069</v>
      </c>
      <c r="B222" t="s">
        <v>349</v>
      </c>
      <c r="C222">
        <v>273</v>
      </c>
      <c r="D222">
        <v>523585</v>
      </c>
      <c r="E222" t="s">
        <v>107</v>
      </c>
    </row>
    <row r="223" spans="1:5" x14ac:dyDescent="0.25">
      <c r="A223">
        <v>524077</v>
      </c>
      <c r="B223" t="s">
        <v>350</v>
      </c>
      <c r="C223">
        <v>1381</v>
      </c>
      <c r="D223">
        <v>523585</v>
      </c>
      <c r="E223" t="s">
        <v>107</v>
      </c>
    </row>
    <row r="224" spans="1:5" x14ac:dyDescent="0.25">
      <c r="A224">
        <v>524123</v>
      </c>
      <c r="B224" t="s">
        <v>351</v>
      </c>
      <c r="C224">
        <v>911</v>
      </c>
      <c r="D224">
        <v>523585</v>
      </c>
      <c r="E224" t="s">
        <v>107</v>
      </c>
    </row>
    <row r="225" spans="1:5" x14ac:dyDescent="0.25">
      <c r="A225">
        <v>528102</v>
      </c>
      <c r="B225" t="s">
        <v>352</v>
      </c>
      <c r="C225">
        <v>577</v>
      </c>
      <c r="D225">
        <v>528447</v>
      </c>
      <c r="E225" t="s">
        <v>110</v>
      </c>
    </row>
    <row r="226" spans="1:5" x14ac:dyDescent="0.25">
      <c r="A226">
        <v>528161</v>
      </c>
      <c r="B226" t="s">
        <v>353</v>
      </c>
      <c r="C226">
        <v>667</v>
      </c>
      <c r="D226">
        <v>528447</v>
      </c>
      <c r="E226" t="s">
        <v>110</v>
      </c>
    </row>
    <row r="227" spans="1:5" x14ac:dyDescent="0.25">
      <c r="A227">
        <v>528323</v>
      </c>
      <c r="B227" t="s">
        <v>354</v>
      </c>
      <c r="C227">
        <v>454</v>
      </c>
      <c r="D227">
        <v>528447</v>
      </c>
      <c r="E227" t="s">
        <v>110</v>
      </c>
    </row>
    <row r="228" spans="1:5" x14ac:dyDescent="0.25">
      <c r="A228">
        <v>528447</v>
      </c>
      <c r="B228" t="s">
        <v>110</v>
      </c>
      <c r="C228">
        <v>6728</v>
      </c>
      <c r="D228">
        <v>528447</v>
      </c>
      <c r="E228" t="s">
        <v>110</v>
      </c>
    </row>
    <row r="229" spans="1:5" x14ac:dyDescent="0.25">
      <c r="A229">
        <v>528510</v>
      </c>
      <c r="B229" t="s">
        <v>355</v>
      </c>
      <c r="C229">
        <v>1790</v>
      </c>
      <c r="D229">
        <v>528447</v>
      </c>
      <c r="E229" t="s">
        <v>110</v>
      </c>
    </row>
    <row r="230" spans="1:5" x14ac:dyDescent="0.25">
      <c r="A230">
        <v>528552</v>
      </c>
      <c r="B230" t="s">
        <v>356</v>
      </c>
      <c r="C230">
        <v>997</v>
      </c>
      <c r="D230">
        <v>528447</v>
      </c>
      <c r="E230" t="s">
        <v>110</v>
      </c>
    </row>
    <row r="231" spans="1:5" x14ac:dyDescent="0.25">
      <c r="A231">
        <v>528668</v>
      </c>
      <c r="B231" t="s">
        <v>357</v>
      </c>
      <c r="C231">
        <v>384</v>
      </c>
      <c r="D231">
        <v>528447</v>
      </c>
      <c r="E231" t="s">
        <v>110</v>
      </c>
    </row>
    <row r="232" spans="1:5" x14ac:dyDescent="0.25">
      <c r="A232">
        <v>528684</v>
      </c>
      <c r="B232" t="s">
        <v>358</v>
      </c>
      <c r="C232">
        <v>901</v>
      </c>
      <c r="D232">
        <v>528447</v>
      </c>
      <c r="E232" t="s">
        <v>110</v>
      </c>
    </row>
    <row r="233" spans="1:5" x14ac:dyDescent="0.25">
      <c r="A233">
        <v>528706</v>
      </c>
      <c r="B233" t="s">
        <v>359</v>
      </c>
      <c r="C233">
        <v>426</v>
      </c>
      <c r="D233">
        <v>528447</v>
      </c>
      <c r="E233" t="s">
        <v>110</v>
      </c>
    </row>
    <row r="234" spans="1:5" x14ac:dyDescent="0.25">
      <c r="A234">
        <v>543764</v>
      </c>
      <c r="B234" t="s">
        <v>360</v>
      </c>
      <c r="C234">
        <v>190</v>
      </c>
      <c r="D234">
        <v>528447</v>
      </c>
      <c r="E234" t="s">
        <v>110</v>
      </c>
    </row>
    <row r="235" spans="1:5" x14ac:dyDescent="0.25">
      <c r="A235">
        <v>543799</v>
      </c>
      <c r="B235" t="s">
        <v>361</v>
      </c>
      <c r="C235">
        <v>508</v>
      </c>
      <c r="D235">
        <v>528447</v>
      </c>
      <c r="E235" t="s">
        <v>110</v>
      </c>
    </row>
    <row r="236" spans="1:5" x14ac:dyDescent="0.25">
      <c r="A236">
        <v>528153</v>
      </c>
      <c r="B236" t="s">
        <v>362</v>
      </c>
      <c r="C236">
        <v>475</v>
      </c>
      <c r="D236">
        <v>528447</v>
      </c>
      <c r="E236" t="s">
        <v>110</v>
      </c>
    </row>
    <row r="237" spans="1:5" x14ac:dyDescent="0.25">
      <c r="A237">
        <v>528650</v>
      </c>
      <c r="B237" t="s">
        <v>363</v>
      </c>
      <c r="C237">
        <v>714</v>
      </c>
      <c r="D237">
        <v>528447</v>
      </c>
      <c r="E237" t="s">
        <v>110</v>
      </c>
    </row>
    <row r="238" spans="1:5" x14ac:dyDescent="0.25">
      <c r="A238">
        <v>543811</v>
      </c>
      <c r="B238" t="s">
        <v>364</v>
      </c>
      <c r="C238">
        <v>187</v>
      </c>
      <c r="D238">
        <v>528447</v>
      </c>
      <c r="E238" t="s">
        <v>110</v>
      </c>
    </row>
    <row r="239" spans="1:5" x14ac:dyDescent="0.25">
      <c r="A239">
        <v>543900</v>
      </c>
      <c r="B239" t="s">
        <v>365</v>
      </c>
      <c r="C239">
        <v>910</v>
      </c>
      <c r="D239">
        <v>528447</v>
      </c>
      <c r="E239" t="s">
        <v>110</v>
      </c>
    </row>
    <row r="240" spans="1:5" x14ac:dyDescent="0.25">
      <c r="A240">
        <v>543969</v>
      </c>
      <c r="B240" t="s">
        <v>366</v>
      </c>
      <c r="C240">
        <v>406</v>
      </c>
      <c r="D240">
        <v>528447</v>
      </c>
      <c r="E240" t="s">
        <v>110</v>
      </c>
    </row>
    <row r="241" spans="1:5" x14ac:dyDescent="0.25">
      <c r="A241">
        <v>543977</v>
      </c>
      <c r="B241" t="s">
        <v>367</v>
      </c>
      <c r="C241">
        <v>623</v>
      </c>
      <c r="D241">
        <v>528447</v>
      </c>
      <c r="E241" t="s">
        <v>110</v>
      </c>
    </row>
    <row r="242" spans="1:5" x14ac:dyDescent="0.25">
      <c r="A242">
        <v>526410</v>
      </c>
      <c r="B242" t="s">
        <v>368</v>
      </c>
      <c r="C242">
        <v>139</v>
      </c>
      <c r="D242">
        <v>543292</v>
      </c>
      <c r="E242" t="s">
        <v>112</v>
      </c>
    </row>
    <row r="243" spans="1:5" x14ac:dyDescent="0.25">
      <c r="A243">
        <v>526452</v>
      </c>
      <c r="B243" t="s">
        <v>369</v>
      </c>
      <c r="C243">
        <v>507</v>
      </c>
      <c r="D243">
        <v>543292</v>
      </c>
      <c r="E243" t="s">
        <v>112</v>
      </c>
    </row>
    <row r="244" spans="1:5" x14ac:dyDescent="0.25">
      <c r="A244">
        <v>526461</v>
      </c>
      <c r="B244" t="s">
        <v>370</v>
      </c>
      <c r="C244">
        <v>755</v>
      </c>
      <c r="D244">
        <v>543292</v>
      </c>
      <c r="E244" t="s">
        <v>112</v>
      </c>
    </row>
    <row r="245" spans="1:5" x14ac:dyDescent="0.25">
      <c r="A245">
        <v>543225</v>
      </c>
      <c r="B245" t="s">
        <v>371</v>
      </c>
      <c r="C245">
        <v>603</v>
      </c>
      <c r="D245">
        <v>543292</v>
      </c>
      <c r="E245" t="s">
        <v>112</v>
      </c>
    </row>
    <row r="246" spans="1:5" x14ac:dyDescent="0.25">
      <c r="A246">
        <v>543276</v>
      </c>
      <c r="B246" t="s">
        <v>372</v>
      </c>
      <c r="C246">
        <v>334</v>
      </c>
      <c r="D246">
        <v>543292</v>
      </c>
      <c r="E246" t="s">
        <v>112</v>
      </c>
    </row>
    <row r="247" spans="1:5" x14ac:dyDescent="0.25">
      <c r="A247">
        <v>543292</v>
      </c>
      <c r="B247" t="s">
        <v>112</v>
      </c>
      <c r="C247">
        <v>12529</v>
      </c>
      <c r="D247">
        <v>543292</v>
      </c>
      <c r="E247" t="s">
        <v>112</v>
      </c>
    </row>
    <row r="248" spans="1:5" x14ac:dyDescent="0.25">
      <c r="A248">
        <v>543381</v>
      </c>
      <c r="B248" t="s">
        <v>373</v>
      </c>
      <c r="C248">
        <v>408</v>
      </c>
      <c r="D248">
        <v>543292</v>
      </c>
      <c r="E248" t="s">
        <v>112</v>
      </c>
    </row>
    <row r="249" spans="1:5" x14ac:dyDescent="0.25">
      <c r="A249">
        <v>543390</v>
      </c>
      <c r="B249" t="s">
        <v>374</v>
      </c>
      <c r="C249">
        <v>146</v>
      </c>
      <c r="D249">
        <v>543292</v>
      </c>
      <c r="E249" t="s">
        <v>112</v>
      </c>
    </row>
    <row r="250" spans="1:5" x14ac:dyDescent="0.25">
      <c r="A250">
        <v>543420</v>
      </c>
      <c r="B250" t="s">
        <v>375</v>
      </c>
      <c r="C250">
        <v>228</v>
      </c>
      <c r="D250">
        <v>543292</v>
      </c>
      <c r="E250" t="s">
        <v>112</v>
      </c>
    </row>
    <row r="251" spans="1:5" x14ac:dyDescent="0.25">
      <c r="A251">
        <v>543454</v>
      </c>
      <c r="B251" t="s">
        <v>376</v>
      </c>
      <c r="C251">
        <v>40</v>
      </c>
      <c r="D251">
        <v>543292</v>
      </c>
      <c r="E251" t="s">
        <v>112</v>
      </c>
    </row>
    <row r="252" spans="1:5" x14ac:dyDescent="0.25">
      <c r="A252">
        <v>543608</v>
      </c>
      <c r="B252" t="s">
        <v>377</v>
      </c>
      <c r="C252">
        <v>1683</v>
      </c>
      <c r="D252">
        <v>543292</v>
      </c>
      <c r="E252" t="s">
        <v>112</v>
      </c>
    </row>
    <row r="253" spans="1:5" x14ac:dyDescent="0.25">
      <c r="A253">
        <v>543675</v>
      </c>
      <c r="B253" t="s">
        <v>378</v>
      </c>
      <c r="C253">
        <v>313</v>
      </c>
      <c r="D253">
        <v>543292</v>
      </c>
      <c r="E253" t="s">
        <v>112</v>
      </c>
    </row>
    <row r="254" spans="1:5" x14ac:dyDescent="0.25">
      <c r="A254">
        <v>543691</v>
      </c>
      <c r="B254" t="s">
        <v>379</v>
      </c>
      <c r="C254">
        <v>211</v>
      </c>
      <c r="D254">
        <v>543292</v>
      </c>
      <c r="E254" t="s">
        <v>112</v>
      </c>
    </row>
    <row r="255" spans="1:5" x14ac:dyDescent="0.25">
      <c r="A255">
        <v>526606</v>
      </c>
      <c r="B255" t="s">
        <v>380</v>
      </c>
      <c r="C255">
        <v>78</v>
      </c>
      <c r="D255">
        <v>543292</v>
      </c>
      <c r="E255" t="s">
        <v>112</v>
      </c>
    </row>
    <row r="256" spans="1:5" x14ac:dyDescent="0.25">
      <c r="A256">
        <v>511226</v>
      </c>
      <c r="B256" t="s">
        <v>381</v>
      </c>
      <c r="C256">
        <v>208</v>
      </c>
      <c r="D256">
        <v>511218</v>
      </c>
      <c r="E256" t="s">
        <v>114</v>
      </c>
    </row>
    <row r="257" spans="1:5" x14ac:dyDescent="0.25">
      <c r="A257">
        <v>511251</v>
      </c>
      <c r="B257" t="s">
        <v>382</v>
      </c>
      <c r="C257">
        <v>599</v>
      </c>
      <c r="D257">
        <v>511218</v>
      </c>
      <c r="E257" t="s">
        <v>114</v>
      </c>
    </row>
    <row r="258" spans="1:5" x14ac:dyDescent="0.25">
      <c r="A258">
        <v>511277</v>
      </c>
      <c r="B258" t="s">
        <v>383</v>
      </c>
      <c r="C258">
        <v>201</v>
      </c>
      <c r="D258">
        <v>511218</v>
      </c>
      <c r="E258" t="s">
        <v>114</v>
      </c>
    </row>
    <row r="259" spans="1:5" x14ac:dyDescent="0.25">
      <c r="A259">
        <v>511315</v>
      </c>
      <c r="B259" t="s">
        <v>384</v>
      </c>
      <c r="C259">
        <v>1853</v>
      </c>
      <c r="D259">
        <v>511218</v>
      </c>
      <c r="E259" t="s">
        <v>114</v>
      </c>
    </row>
    <row r="260" spans="1:5" x14ac:dyDescent="0.25">
      <c r="A260">
        <v>511358</v>
      </c>
      <c r="B260" t="s">
        <v>385</v>
      </c>
      <c r="C260">
        <v>1919</v>
      </c>
      <c r="D260">
        <v>511218</v>
      </c>
      <c r="E260" t="s">
        <v>114</v>
      </c>
    </row>
    <row r="261" spans="1:5" x14ac:dyDescent="0.25">
      <c r="A261">
        <v>511366</v>
      </c>
      <c r="B261" t="s">
        <v>386</v>
      </c>
      <c r="C261">
        <v>542</v>
      </c>
      <c r="D261">
        <v>511218</v>
      </c>
      <c r="E261" t="s">
        <v>114</v>
      </c>
    </row>
    <row r="262" spans="1:5" x14ac:dyDescent="0.25">
      <c r="A262">
        <v>557331</v>
      </c>
      <c r="B262" t="s">
        <v>387</v>
      </c>
      <c r="C262">
        <v>139</v>
      </c>
      <c r="D262">
        <v>511218</v>
      </c>
      <c r="E262" t="s">
        <v>114</v>
      </c>
    </row>
    <row r="263" spans="1:5" x14ac:dyDescent="0.25">
      <c r="A263">
        <v>511421</v>
      </c>
      <c r="B263" t="s">
        <v>388</v>
      </c>
      <c r="C263">
        <v>1500</v>
      </c>
      <c r="D263">
        <v>511218</v>
      </c>
      <c r="E263" t="s">
        <v>114</v>
      </c>
    </row>
    <row r="264" spans="1:5" x14ac:dyDescent="0.25">
      <c r="A264">
        <v>511463</v>
      </c>
      <c r="B264" t="s">
        <v>389</v>
      </c>
      <c r="C264">
        <v>292</v>
      </c>
      <c r="D264">
        <v>511218</v>
      </c>
      <c r="E264" t="s">
        <v>114</v>
      </c>
    </row>
    <row r="265" spans="1:5" x14ac:dyDescent="0.25">
      <c r="A265">
        <v>511471</v>
      </c>
      <c r="B265" t="s">
        <v>390</v>
      </c>
      <c r="C265">
        <v>2092</v>
      </c>
      <c r="D265">
        <v>511218</v>
      </c>
      <c r="E265" t="s">
        <v>114</v>
      </c>
    </row>
    <row r="266" spans="1:5" x14ac:dyDescent="0.25">
      <c r="A266">
        <v>511480</v>
      </c>
      <c r="B266" t="s">
        <v>391</v>
      </c>
      <c r="C266">
        <v>180</v>
      </c>
      <c r="D266">
        <v>511218</v>
      </c>
      <c r="E266" t="s">
        <v>114</v>
      </c>
    </row>
    <row r="267" spans="1:5" x14ac:dyDescent="0.25">
      <c r="A267">
        <v>511374</v>
      </c>
      <c r="B267" t="s">
        <v>392</v>
      </c>
      <c r="C267">
        <v>250</v>
      </c>
      <c r="D267">
        <v>511218</v>
      </c>
      <c r="E267" t="s">
        <v>114</v>
      </c>
    </row>
    <row r="268" spans="1:5" x14ac:dyDescent="0.25">
      <c r="A268">
        <v>511528</v>
      </c>
      <c r="B268" t="s">
        <v>393</v>
      </c>
      <c r="C268">
        <v>316</v>
      </c>
      <c r="D268">
        <v>511218</v>
      </c>
      <c r="E268" t="s">
        <v>114</v>
      </c>
    </row>
    <row r="269" spans="1:5" x14ac:dyDescent="0.25">
      <c r="A269">
        <v>511536</v>
      </c>
      <c r="B269" t="s">
        <v>394</v>
      </c>
      <c r="C269">
        <v>79</v>
      </c>
      <c r="D269">
        <v>511218</v>
      </c>
      <c r="E269" t="s">
        <v>114</v>
      </c>
    </row>
    <row r="270" spans="1:5" x14ac:dyDescent="0.25">
      <c r="A270">
        <v>511544</v>
      </c>
      <c r="B270" t="s">
        <v>395</v>
      </c>
      <c r="C270">
        <v>204</v>
      </c>
      <c r="D270">
        <v>511218</v>
      </c>
      <c r="E270" t="s">
        <v>114</v>
      </c>
    </row>
    <row r="271" spans="1:5" x14ac:dyDescent="0.25">
      <c r="A271">
        <v>511552</v>
      </c>
      <c r="B271" t="s">
        <v>396</v>
      </c>
      <c r="C271">
        <v>1784</v>
      </c>
      <c r="D271">
        <v>511218</v>
      </c>
      <c r="E271" t="s">
        <v>114</v>
      </c>
    </row>
    <row r="272" spans="1:5" x14ac:dyDescent="0.25">
      <c r="A272">
        <v>511561</v>
      </c>
      <c r="B272" t="s">
        <v>397</v>
      </c>
      <c r="C272">
        <v>278</v>
      </c>
      <c r="D272">
        <v>511218</v>
      </c>
      <c r="E272" t="s">
        <v>114</v>
      </c>
    </row>
    <row r="273" spans="1:5" x14ac:dyDescent="0.25">
      <c r="A273">
        <v>511218</v>
      </c>
      <c r="B273" t="s">
        <v>114</v>
      </c>
      <c r="C273">
        <v>24517</v>
      </c>
      <c r="D273">
        <v>511218</v>
      </c>
      <c r="E273" t="s">
        <v>114</v>
      </c>
    </row>
    <row r="274" spans="1:5" x14ac:dyDescent="0.25">
      <c r="A274">
        <v>511579</v>
      </c>
      <c r="B274" t="s">
        <v>398</v>
      </c>
      <c r="C274">
        <v>167</v>
      </c>
      <c r="D274">
        <v>511218</v>
      </c>
      <c r="E274" t="s">
        <v>114</v>
      </c>
    </row>
    <row r="275" spans="1:5" x14ac:dyDescent="0.25">
      <c r="A275">
        <v>511609</v>
      </c>
      <c r="B275" t="s">
        <v>399</v>
      </c>
      <c r="C275">
        <v>303</v>
      </c>
      <c r="D275">
        <v>511218</v>
      </c>
      <c r="E275" t="s">
        <v>114</v>
      </c>
    </row>
    <row r="276" spans="1:5" x14ac:dyDescent="0.25">
      <c r="A276">
        <v>580309</v>
      </c>
      <c r="B276" t="s">
        <v>400</v>
      </c>
      <c r="C276">
        <v>243</v>
      </c>
      <c r="D276">
        <v>511218</v>
      </c>
      <c r="E276" t="s">
        <v>114</v>
      </c>
    </row>
    <row r="277" spans="1:5" x14ac:dyDescent="0.25">
      <c r="A277">
        <v>511625</v>
      </c>
      <c r="B277" t="s">
        <v>401</v>
      </c>
      <c r="C277">
        <v>688</v>
      </c>
      <c r="D277">
        <v>511218</v>
      </c>
      <c r="E277" t="s">
        <v>114</v>
      </c>
    </row>
    <row r="278" spans="1:5" x14ac:dyDescent="0.25">
      <c r="A278">
        <v>511641</v>
      </c>
      <c r="B278" t="s">
        <v>402</v>
      </c>
      <c r="C278">
        <v>1056</v>
      </c>
      <c r="D278">
        <v>511218</v>
      </c>
      <c r="E278" t="s">
        <v>114</v>
      </c>
    </row>
    <row r="279" spans="1:5" x14ac:dyDescent="0.25">
      <c r="A279">
        <v>511692</v>
      </c>
      <c r="B279" t="s">
        <v>403</v>
      </c>
      <c r="C279">
        <v>673</v>
      </c>
      <c r="D279">
        <v>511218</v>
      </c>
      <c r="E279" t="s">
        <v>114</v>
      </c>
    </row>
    <row r="280" spans="1:5" x14ac:dyDescent="0.25">
      <c r="A280">
        <v>511714</v>
      </c>
      <c r="B280" t="s">
        <v>404</v>
      </c>
      <c r="C280">
        <v>183</v>
      </c>
      <c r="D280">
        <v>511218</v>
      </c>
      <c r="E280" t="s">
        <v>114</v>
      </c>
    </row>
    <row r="281" spans="1:5" x14ac:dyDescent="0.25">
      <c r="A281">
        <v>511722</v>
      </c>
      <c r="B281" t="s">
        <v>405</v>
      </c>
      <c r="C281">
        <v>168</v>
      </c>
      <c r="D281">
        <v>511218</v>
      </c>
      <c r="E281" t="s">
        <v>114</v>
      </c>
    </row>
    <row r="282" spans="1:5" x14ac:dyDescent="0.25">
      <c r="A282">
        <v>511749</v>
      </c>
      <c r="B282" t="s">
        <v>406</v>
      </c>
      <c r="C282">
        <v>483</v>
      </c>
      <c r="D282">
        <v>511218</v>
      </c>
      <c r="E282" t="s">
        <v>114</v>
      </c>
    </row>
    <row r="283" spans="1:5" x14ac:dyDescent="0.25">
      <c r="A283">
        <v>511757</v>
      </c>
      <c r="B283" t="s">
        <v>407</v>
      </c>
      <c r="C283">
        <v>112</v>
      </c>
      <c r="D283">
        <v>511218</v>
      </c>
      <c r="E283" t="s">
        <v>114</v>
      </c>
    </row>
    <row r="284" spans="1:5" x14ac:dyDescent="0.25">
      <c r="A284">
        <v>511773</v>
      </c>
      <c r="B284" t="s">
        <v>408</v>
      </c>
      <c r="C284">
        <v>75</v>
      </c>
      <c r="D284">
        <v>511218</v>
      </c>
      <c r="E284" t="s">
        <v>114</v>
      </c>
    </row>
    <row r="285" spans="1:5" x14ac:dyDescent="0.25">
      <c r="A285">
        <v>511803</v>
      </c>
      <c r="B285" t="s">
        <v>409</v>
      </c>
      <c r="C285">
        <v>812</v>
      </c>
      <c r="D285">
        <v>511218</v>
      </c>
      <c r="E285" t="s">
        <v>114</v>
      </c>
    </row>
    <row r="286" spans="1:5" x14ac:dyDescent="0.25">
      <c r="A286">
        <v>511811</v>
      </c>
      <c r="B286" t="s">
        <v>410</v>
      </c>
      <c r="C286">
        <v>297</v>
      </c>
      <c r="D286">
        <v>511218</v>
      </c>
      <c r="E286" t="s">
        <v>114</v>
      </c>
    </row>
    <row r="287" spans="1:5" x14ac:dyDescent="0.25">
      <c r="A287">
        <v>511838</v>
      </c>
      <c r="B287" t="s">
        <v>411</v>
      </c>
      <c r="C287">
        <v>811</v>
      </c>
      <c r="D287">
        <v>511218</v>
      </c>
      <c r="E287" t="s">
        <v>114</v>
      </c>
    </row>
    <row r="288" spans="1:5" x14ac:dyDescent="0.25">
      <c r="A288">
        <v>511846</v>
      </c>
      <c r="B288" t="s">
        <v>412</v>
      </c>
      <c r="C288">
        <v>600</v>
      </c>
      <c r="D288">
        <v>511218</v>
      </c>
      <c r="E288" t="s">
        <v>114</v>
      </c>
    </row>
    <row r="289" spans="1:5" x14ac:dyDescent="0.25">
      <c r="A289">
        <v>511901</v>
      </c>
      <c r="B289" t="s">
        <v>413</v>
      </c>
      <c r="C289">
        <v>352</v>
      </c>
      <c r="D289">
        <v>511218</v>
      </c>
      <c r="E289" t="s">
        <v>114</v>
      </c>
    </row>
    <row r="290" spans="1:5" x14ac:dyDescent="0.25">
      <c r="A290">
        <v>511919</v>
      </c>
      <c r="B290" t="s">
        <v>414</v>
      </c>
      <c r="C290">
        <v>1259</v>
      </c>
      <c r="D290">
        <v>511218</v>
      </c>
      <c r="E290" t="s">
        <v>114</v>
      </c>
    </row>
    <row r="291" spans="1:5" x14ac:dyDescent="0.25">
      <c r="A291">
        <v>511927</v>
      </c>
      <c r="B291" t="s">
        <v>415</v>
      </c>
      <c r="C291">
        <v>764</v>
      </c>
      <c r="D291">
        <v>511218</v>
      </c>
      <c r="E291" t="s">
        <v>114</v>
      </c>
    </row>
    <row r="292" spans="1:5" x14ac:dyDescent="0.25">
      <c r="A292">
        <v>557340</v>
      </c>
      <c r="B292" t="s">
        <v>416</v>
      </c>
      <c r="C292">
        <v>455</v>
      </c>
      <c r="D292">
        <v>511218</v>
      </c>
      <c r="E292" t="s">
        <v>114</v>
      </c>
    </row>
    <row r="293" spans="1:5" x14ac:dyDescent="0.25">
      <c r="A293">
        <v>511943</v>
      </c>
      <c r="B293" t="s">
        <v>417</v>
      </c>
      <c r="C293">
        <v>323</v>
      </c>
      <c r="D293">
        <v>511218</v>
      </c>
      <c r="E293" t="s">
        <v>114</v>
      </c>
    </row>
    <row r="294" spans="1:5" x14ac:dyDescent="0.25">
      <c r="A294">
        <v>511994</v>
      </c>
      <c r="B294" t="s">
        <v>418</v>
      </c>
      <c r="C294">
        <v>887</v>
      </c>
      <c r="D294">
        <v>511218</v>
      </c>
      <c r="E294" t="s">
        <v>114</v>
      </c>
    </row>
    <row r="295" spans="1:5" x14ac:dyDescent="0.25">
      <c r="A295">
        <v>512001</v>
      </c>
      <c r="B295" t="s">
        <v>419</v>
      </c>
      <c r="C295">
        <v>382</v>
      </c>
      <c r="D295">
        <v>511218</v>
      </c>
      <c r="E295" t="s">
        <v>114</v>
      </c>
    </row>
    <row r="296" spans="1:5" x14ac:dyDescent="0.25">
      <c r="A296">
        <v>557307</v>
      </c>
      <c r="B296" t="s">
        <v>420</v>
      </c>
      <c r="C296">
        <v>1561</v>
      </c>
      <c r="D296">
        <v>511218</v>
      </c>
      <c r="E296" t="s">
        <v>114</v>
      </c>
    </row>
    <row r="297" spans="1:5" x14ac:dyDescent="0.25">
      <c r="A297">
        <v>521671</v>
      </c>
      <c r="B297" t="s">
        <v>116</v>
      </c>
      <c r="C297">
        <v>3765</v>
      </c>
      <c r="D297">
        <v>521671</v>
      </c>
      <c r="E297" t="s">
        <v>116</v>
      </c>
    </row>
    <row r="298" spans="1:5" x14ac:dyDescent="0.25">
      <c r="A298">
        <v>543551</v>
      </c>
      <c r="B298" t="s">
        <v>421</v>
      </c>
      <c r="C298">
        <v>450</v>
      </c>
      <c r="D298">
        <v>521671</v>
      </c>
      <c r="E298" t="s">
        <v>116</v>
      </c>
    </row>
    <row r="299" spans="1:5" x14ac:dyDescent="0.25">
      <c r="A299">
        <v>543560</v>
      </c>
      <c r="B299" t="s">
        <v>422</v>
      </c>
      <c r="C299">
        <v>807</v>
      </c>
      <c r="D299">
        <v>521671</v>
      </c>
      <c r="E299" t="s">
        <v>116</v>
      </c>
    </row>
    <row r="300" spans="1:5" x14ac:dyDescent="0.25">
      <c r="A300">
        <v>522074</v>
      </c>
      <c r="B300" t="s">
        <v>423</v>
      </c>
      <c r="C300">
        <v>707</v>
      </c>
      <c r="D300">
        <v>521671</v>
      </c>
      <c r="E300" t="s">
        <v>116</v>
      </c>
    </row>
    <row r="301" spans="1:5" x14ac:dyDescent="0.25">
      <c r="A301">
        <v>543683</v>
      </c>
      <c r="B301" t="s">
        <v>424</v>
      </c>
      <c r="C301">
        <v>125</v>
      </c>
      <c r="D301">
        <v>521671</v>
      </c>
      <c r="E301" t="s">
        <v>116</v>
      </c>
    </row>
    <row r="302" spans="1:5" x14ac:dyDescent="0.25">
      <c r="A302">
        <v>582093</v>
      </c>
      <c r="B302" t="s">
        <v>425</v>
      </c>
      <c r="C302">
        <v>481</v>
      </c>
      <c r="D302">
        <v>521671</v>
      </c>
      <c r="E302" t="s">
        <v>116</v>
      </c>
    </row>
    <row r="303" spans="1:5" x14ac:dyDescent="0.25">
      <c r="A303">
        <v>520098</v>
      </c>
      <c r="B303" t="s">
        <v>426</v>
      </c>
      <c r="C303">
        <v>244</v>
      </c>
      <c r="D303">
        <v>520471</v>
      </c>
      <c r="E303" t="s">
        <v>118</v>
      </c>
    </row>
    <row r="304" spans="1:5" x14ac:dyDescent="0.25">
      <c r="A304">
        <v>520101</v>
      </c>
      <c r="B304" t="s">
        <v>427</v>
      </c>
      <c r="C304">
        <v>285</v>
      </c>
      <c r="D304">
        <v>520471</v>
      </c>
      <c r="E304" t="s">
        <v>118</v>
      </c>
    </row>
    <row r="305" spans="1:5" x14ac:dyDescent="0.25">
      <c r="A305">
        <v>520128</v>
      </c>
      <c r="B305" t="s">
        <v>428</v>
      </c>
      <c r="C305">
        <v>268</v>
      </c>
      <c r="D305">
        <v>520471</v>
      </c>
      <c r="E305" t="s">
        <v>118</v>
      </c>
    </row>
    <row r="306" spans="1:5" x14ac:dyDescent="0.25">
      <c r="A306">
        <v>520187</v>
      </c>
      <c r="B306" t="s">
        <v>429</v>
      </c>
      <c r="C306">
        <v>452</v>
      </c>
      <c r="D306">
        <v>520471</v>
      </c>
      <c r="E306" t="s">
        <v>118</v>
      </c>
    </row>
    <row r="307" spans="1:5" x14ac:dyDescent="0.25">
      <c r="A307">
        <v>520314</v>
      </c>
      <c r="B307" t="s">
        <v>430</v>
      </c>
      <c r="C307">
        <v>250</v>
      </c>
      <c r="D307">
        <v>520471</v>
      </c>
      <c r="E307" t="s">
        <v>118</v>
      </c>
    </row>
    <row r="308" spans="1:5" x14ac:dyDescent="0.25">
      <c r="A308">
        <v>520411</v>
      </c>
      <c r="B308" t="s">
        <v>431</v>
      </c>
      <c r="C308">
        <v>388</v>
      </c>
      <c r="D308">
        <v>520471</v>
      </c>
      <c r="E308" t="s">
        <v>118</v>
      </c>
    </row>
    <row r="309" spans="1:5" x14ac:dyDescent="0.25">
      <c r="A309">
        <v>520471</v>
      </c>
      <c r="B309" t="s">
        <v>118</v>
      </c>
      <c r="C309">
        <v>5560</v>
      </c>
      <c r="D309">
        <v>520471</v>
      </c>
      <c r="E309" t="s">
        <v>118</v>
      </c>
    </row>
    <row r="310" spans="1:5" x14ac:dyDescent="0.25">
      <c r="A310">
        <v>520519</v>
      </c>
      <c r="B310" t="s">
        <v>432</v>
      </c>
      <c r="C310">
        <v>338</v>
      </c>
      <c r="D310">
        <v>520471</v>
      </c>
      <c r="E310" t="s">
        <v>118</v>
      </c>
    </row>
    <row r="311" spans="1:5" x14ac:dyDescent="0.25">
      <c r="A311">
        <v>520578</v>
      </c>
      <c r="B311" t="s">
        <v>433</v>
      </c>
      <c r="C311">
        <v>228</v>
      </c>
      <c r="D311">
        <v>520471</v>
      </c>
      <c r="E311" t="s">
        <v>118</v>
      </c>
    </row>
    <row r="312" spans="1:5" x14ac:dyDescent="0.25">
      <c r="A312">
        <v>520616</v>
      </c>
      <c r="B312" t="s">
        <v>434</v>
      </c>
      <c r="C312">
        <v>151</v>
      </c>
      <c r="D312">
        <v>520471</v>
      </c>
      <c r="E312" t="s">
        <v>118</v>
      </c>
    </row>
    <row r="313" spans="1:5" x14ac:dyDescent="0.25">
      <c r="A313">
        <v>520691</v>
      </c>
      <c r="B313" t="s">
        <v>435</v>
      </c>
      <c r="C313">
        <v>468</v>
      </c>
      <c r="D313">
        <v>520471</v>
      </c>
      <c r="E313" t="s">
        <v>118</v>
      </c>
    </row>
    <row r="314" spans="1:5" x14ac:dyDescent="0.25">
      <c r="A314">
        <v>520705</v>
      </c>
      <c r="B314" t="s">
        <v>436</v>
      </c>
      <c r="C314">
        <v>113</v>
      </c>
      <c r="D314">
        <v>520471</v>
      </c>
      <c r="E314" t="s">
        <v>118</v>
      </c>
    </row>
    <row r="315" spans="1:5" x14ac:dyDescent="0.25">
      <c r="A315">
        <v>559610</v>
      </c>
      <c r="B315" t="s">
        <v>437</v>
      </c>
      <c r="C315">
        <v>145</v>
      </c>
      <c r="D315">
        <v>520471</v>
      </c>
      <c r="E315" t="s">
        <v>118</v>
      </c>
    </row>
    <row r="316" spans="1:5" x14ac:dyDescent="0.25">
      <c r="A316">
        <v>520713</v>
      </c>
      <c r="B316" t="s">
        <v>438</v>
      </c>
      <c r="C316">
        <v>138</v>
      </c>
      <c r="D316">
        <v>520471</v>
      </c>
      <c r="E316" t="s">
        <v>118</v>
      </c>
    </row>
    <row r="317" spans="1:5" x14ac:dyDescent="0.25">
      <c r="A317">
        <v>529087</v>
      </c>
      <c r="B317" t="s">
        <v>439</v>
      </c>
      <c r="C317">
        <v>97</v>
      </c>
      <c r="D317">
        <v>520471</v>
      </c>
      <c r="E317" t="s">
        <v>118</v>
      </c>
    </row>
    <row r="318" spans="1:5" x14ac:dyDescent="0.25">
      <c r="A318">
        <v>520853</v>
      </c>
      <c r="B318" t="s">
        <v>440</v>
      </c>
      <c r="C318">
        <v>120</v>
      </c>
      <c r="D318">
        <v>520471</v>
      </c>
      <c r="E318" t="s">
        <v>118</v>
      </c>
    </row>
    <row r="319" spans="1:5" x14ac:dyDescent="0.25">
      <c r="A319">
        <v>520993</v>
      </c>
      <c r="B319" t="s">
        <v>441</v>
      </c>
      <c r="C319">
        <v>229</v>
      </c>
      <c r="D319">
        <v>520471</v>
      </c>
      <c r="E319" t="s">
        <v>118</v>
      </c>
    </row>
    <row r="320" spans="1:5" x14ac:dyDescent="0.25">
      <c r="A320">
        <v>522287</v>
      </c>
      <c r="B320" t="s">
        <v>442</v>
      </c>
      <c r="C320">
        <v>376</v>
      </c>
      <c r="D320">
        <v>522279</v>
      </c>
      <c r="E320" t="s">
        <v>120</v>
      </c>
    </row>
    <row r="321" spans="1:5" x14ac:dyDescent="0.25">
      <c r="A321">
        <v>522295</v>
      </c>
      <c r="B321" t="s">
        <v>443</v>
      </c>
      <c r="C321">
        <v>621</v>
      </c>
      <c r="D321">
        <v>522279</v>
      </c>
      <c r="E321" t="s">
        <v>120</v>
      </c>
    </row>
    <row r="322" spans="1:5" x14ac:dyDescent="0.25">
      <c r="A322">
        <v>522325</v>
      </c>
      <c r="B322" t="s">
        <v>444</v>
      </c>
      <c r="C322">
        <v>862</v>
      </c>
      <c r="D322">
        <v>522279</v>
      </c>
      <c r="E322" t="s">
        <v>120</v>
      </c>
    </row>
    <row r="323" spans="1:5" x14ac:dyDescent="0.25">
      <c r="A323">
        <v>522368</v>
      </c>
      <c r="B323" t="s">
        <v>445</v>
      </c>
      <c r="C323">
        <v>856</v>
      </c>
      <c r="D323">
        <v>522279</v>
      </c>
      <c r="E323" t="s">
        <v>120</v>
      </c>
    </row>
    <row r="324" spans="1:5" x14ac:dyDescent="0.25">
      <c r="A324">
        <v>522376</v>
      </c>
      <c r="B324" t="s">
        <v>446</v>
      </c>
      <c r="C324">
        <v>1329</v>
      </c>
      <c r="D324">
        <v>522279</v>
      </c>
      <c r="E324" t="s">
        <v>120</v>
      </c>
    </row>
    <row r="325" spans="1:5" x14ac:dyDescent="0.25">
      <c r="A325">
        <v>522392</v>
      </c>
      <c r="B325" t="s">
        <v>447</v>
      </c>
      <c r="C325">
        <v>367</v>
      </c>
      <c r="D325">
        <v>522279</v>
      </c>
      <c r="E325" t="s">
        <v>120</v>
      </c>
    </row>
    <row r="326" spans="1:5" x14ac:dyDescent="0.25">
      <c r="A326">
        <v>522406</v>
      </c>
      <c r="B326" t="s">
        <v>448</v>
      </c>
      <c r="C326">
        <v>620</v>
      </c>
      <c r="D326">
        <v>522279</v>
      </c>
      <c r="E326" t="s">
        <v>120</v>
      </c>
    </row>
    <row r="327" spans="1:5" x14ac:dyDescent="0.25">
      <c r="A327">
        <v>522414</v>
      </c>
      <c r="B327" t="s">
        <v>449</v>
      </c>
      <c r="C327">
        <v>623</v>
      </c>
      <c r="D327">
        <v>522279</v>
      </c>
      <c r="E327" t="s">
        <v>120</v>
      </c>
    </row>
    <row r="328" spans="1:5" x14ac:dyDescent="0.25">
      <c r="A328">
        <v>522422</v>
      </c>
      <c r="B328" t="s">
        <v>450</v>
      </c>
      <c r="C328">
        <v>259</v>
      </c>
      <c r="D328">
        <v>522279</v>
      </c>
      <c r="E328" t="s">
        <v>120</v>
      </c>
    </row>
    <row r="329" spans="1:5" x14ac:dyDescent="0.25">
      <c r="A329">
        <v>522431</v>
      </c>
      <c r="B329" t="s">
        <v>451</v>
      </c>
      <c r="C329">
        <v>619</v>
      </c>
      <c r="D329">
        <v>522279</v>
      </c>
      <c r="E329" t="s">
        <v>120</v>
      </c>
    </row>
    <row r="330" spans="1:5" x14ac:dyDescent="0.25">
      <c r="A330">
        <v>522449</v>
      </c>
      <c r="B330" t="s">
        <v>452</v>
      </c>
      <c r="C330">
        <v>430</v>
      </c>
      <c r="D330">
        <v>522279</v>
      </c>
      <c r="E330" t="s">
        <v>120</v>
      </c>
    </row>
    <row r="331" spans="1:5" x14ac:dyDescent="0.25">
      <c r="A331">
        <v>522465</v>
      </c>
      <c r="B331" t="s">
        <v>453</v>
      </c>
      <c r="C331">
        <v>208</v>
      </c>
      <c r="D331">
        <v>522279</v>
      </c>
      <c r="E331" t="s">
        <v>120</v>
      </c>
    </row>
    <row r="332" spans="1:5" x14ac:dyDescent="0.25">
      <c r="A332">
        <v>522481</v>
      </c>
      <c r="B332" t="s">
        <v>454</v>
      </c>
      <c r="C332">
        <v>833</v>
      </c>
      <c r="D332">
        <v>522279</v>
      </c>
      <c r="E332" t="s">
        <v>120</v>
      </c>
    </row>
    <row r="333" spans="1:5" x14ac:dyDescent="0.25">
      <c r="A333">
        <v>522511</v>
      </c>
      <c r="B333" t="s">
        <v>455</v>
      </c>
      <c r="C333">
        <v>731</v>
      </c>
      <c r="D333">
        <v>522279</v>
      </c>
      <c r="E333" t="s">
        <v>120</v>
      </c>
    </row>
    <row r="334" spans="1:5" x14ac:dyDescent="0.25">
      <c r="A334">
        <v>522546</v>
      </c>
      <c r="B334" t="s">
        <v>456</v>
      </c>
      <c r="C334">
        <v>282</v>
      </c>
      <c r="D334">
        <v>522279</v>
      </c>
      <c r="E334" t="s">
        <v>120</v>
      </c>
    </row>
    <row r="335" spans="1:5" x14ac:dyDescent="0.25">
      <c r="A335">
        <v>522562</v>
      </c>
      <c r="B335" t="s">
        <v>457</v>
      </c>
      <c r="C335">
        <v>765</v>
      </c>
      <c r="D335">
        <v>522279</v>
      </c>
      <c r="E335" t="s">
        <v>120</v>
      </c>
    </row>
    <row r="336" spans="1:5" x14ac:dyDescent="0.25">
      <c r="A336">
        <v>522571</v>
      </c>
      <c r="B336" t="s">
        <v>458</v>
      </c>
      <c r="C336">
        <v>451</v>
      </c>
      <c r="D336">
        <v>522279</v>
      </c>
      <c r="E336" t="s">
        <v>120</v>
      </c>
    </row>
    <row r="337" spans="1:5" x14ac:dyDescent="0.25">
      <c r="A337">
        <v>522589</v>
      </c>
      <c r="B337" t="s">
        <v>459</v>
      </c>
      <c r="C337">
        <v>601</v>
      </c>
      <c r="D337">
        <v>522279</v>
      </c>
      <c r="E337" t="s">
        <v>120</v>
      </c>
    </row>
    <row r="338" spans="1:5" x14ac:dyDescent="0.25">
      <c r="A338">
        <v>522597</v>
      </c>
      <c r="B338" t="s">
        <v>460</v>
      </c>
      <c r="C338">
        <v>382</v>
      </c>
      <c r="D338">
        <v>522279</v>
      </c>
      <c r="E338" t="s">
        <v>120</v>
      </c>
    </row>
    <row r="339" spans="1:5" x14ac:dyDescent="0.25">
      <c r="A339">
        <v>522651</v>
      </c>
      <c r="B339" t="s">
        <v>461</v>
      </c>
      <c r="C339">
        <v>569</v>
      </c>
      <c r="D339">
        <v>522279</v>
      </c>
      <c r="E339" t="s">
        <v>120</v>
      </c>
    </row>
    <row r="340" spans="1:5" x14ac:dyDescent="0.25">
      <c r="A340">
        <v>522686</v>
      </c>
      <c r="B340" t="s">
        <v>462</v>
      </c>
      <c r="C340">
        <v>317</v>
      </c>
      <c r="D340">
        <v>522279</v>
      </c>
      <c r="E340" t="s">
        <v>120</v>
      </c>
    </row>
    <row r="341" spans="1:5" x14ac:dyDescent="0.25">
      <c r="A341">
        <v>522694</v>
      </c>
      <c r="B341" t="s">
        <v>463</v>
      </c>
      <c r="C341">
        <v>1075</v>
      </c>
      <c r="D341">
        <v>522279</v>
      </c>
      <c r="E341" t="s">
        <v>120</v>
      </c>
    </row>
    <row r="342" spans="1:5" x14ac:dyDescent="0.25">
      <c r="A342">
        <v>522708</v>
      </c>
      <c r="B342" t="s">
        <v>464</v>
      </c>
      <c r="C342">
        <v>652</v>
      </c>
      <c r="D342">
        <v>522279</v>
      </c>
      <c r="E342" t="s">
        <v>120</v>
      </c>
    </row>
    <row r="343" spans="1:5" x14ac:dyDescent="0.25">
      <c r="A343">
        <v>522716</v>
      </c>
      <c r="B343" t="s">
        <v>465</v>
      </c>
      <c r="C343">
        <v>731</v>
      </c>
      <c r="D343">
        <v>522279</v>
      </c>
      <c r="E343" t="s">
        <v>120</v>
      </c>
    </row>
    <row r="344" spans="1:5" x14ac:dyDescent="0.25">
      <c r="A344">
        <v>522724</v>
      </c>
      <c r="B344" t="s">
        <v>466</v>
      </c>
      <c r="C344">
        <v>420</v>
      </c>
      <c r="D344">
        <v>522279</v>
      </c>
      <c r="E344" t="s">
        <v>120</v>
      </c>
    </row>
    <row r="345" spans="1:5" x14ac:dyDescent="0.25">
      <c r="A345">
        <v>522732</v>
      </c>
      <c r="B345" t="s">
        <v>467</v>
      </c>
      <c r="C345">
        <v>697</v>
      </c>
      <c r="D345">
        <v>522279</v>
      </c>
      <c r="E345" t="s">
        <v>120</v>
      </c>
    </row>
    <row r="346" spans="1:5" x14ac:dyDescent="0.25">
      <c r="A346">
        <v>522741</v>
      </c>
      <c r="B346" t="s">
        <v>468</v>
      </c>
      <c r="C346">
        <v>562</v>
      </c>
      <c r="D346">
        <v>522279</v>
      </c>
      <c r="E346" t="s">
        <v>120</v>
      </c>
    </row>
    <row r="347" spans="1:5" x14ac:dyDescent="0.25">
      <c r="A347">
        <v>522759</v>
      </c>
      <c r="B347" t="s">
        <v>469</v>
      </c>
      <c r="C347">
        <v>1366</v>
      </c>
      <c r="D347">
        <v>522279</v>
      </c>
      <c r="E347" t="s">
        <v>120</v>
      </c>
    </row>
    <row r="348" spans="1:5" x14ac:dyDescent="0.25">
      <c r="A348">
        <v>522783</v>
      </c>
      <c r="B348" t="s">
        <v>470</v>
      </c>
      <c r="C348">
        <v>939</v>
      </c>
      <c r="D348">
        <v>522279</v>
      </c>
      <c r="E348" t="s">
        <v>120</v>
      </c>
    </row>
    <row r="349" spans="1:5" x14ac:dyDescent="0.25">
      <c r="A349">
        <v>522279</v>
      </c>
      <c r="B349" t="s">
        <v>120</v>
      </c>
      <c r="C349">
        <v>34389</v>
      </c>
      <c r="D349">
        <v>522279</v>
      </c>
      <c r="E349" t="s">
        <v>120</v>
      </c>
    </row>
    <row r="350" spans="1:5" x14ac:dyDescent="0.25">
      <c r="A350">
        <v>522791</v>
      </c>
      <c r="B350" t="s">
        <v>471</v>
      </c>
      <c r="C350">
        <v>905</v>
      </c>
      <c r="D350">
        <v>522279</v>
      </c>
      <c r="E350" t="s">
        <v>120</v>
      </c>
    </row>
    <row r="351" spans="1:5" x14ac:dyDescent="0.25">
      <c r="A351">
        <v>522805</v>
      </c>
      <c r="B351" t="s">
        <v>472</v>
      </c>
      <c r="C351">
        <v>1475</v>
      </c>
      <c r="D351">
        <v>522279</v>
      </c>
      <c r="E351" t="s">
        <v>120</v>
      </c>
    </row>
    <row r="352" spans="1:5" x14ac:dyDescent="0.25">
      <c r="A352">
        <v>522848</v>
      </c>
      <c r="B352" t="s">
        <v>473</v>
      </c>
      <c r="C352">
        <v>426</v>
      </c>
      <c r="D352">
        <v>522279</v>
      </c>
      <c r="E352" t="s">
        <v>120</v>
      </c>
    </row>
    <row r="353" spans="1:5" x14ac:dyDescent="0.25">
      <c r="A353">
        <v>522864</v>
      </c>
      <c r="B353" t="s">
        <v>474</v>
      </c>
      <c r="C353">
        <v>697</v>
      </c>
      <c r="D353">
        <v>522279</v>
      </c>
      <c r="E353" t="s">
        <v>120</v>
      </c>
    </row>
    <row r="354" spans="1:5" x14ac:dyDescent="0.25">
      <c r="A354">
        <v>522872</v>
      </c>
      <c r="B354" t="s">
        <v>475</v>
      </c>
      <c r="C354">
        <v>3618</v>
      </c>
      <c r="D354">
        <v>522279</v>
      </c>
      <c r="E354" t="s">
        <v>120</v>
      </c>
    </row>
    <row r="355" spans="1:5" x14ac:dyDescent="0.25">
      <c r="A355">
        <v>522881</v>
      </c>
      <c r="B355" t="s">
        <v>476</v>
      </c>
      <c r="C355">
        <v>171</v>
      </c>
      <c r="D355">
        <v>522279</v>
      </c>
      <c r="E355" t="s">
        <v>120</v>
      </c>
    </row>
    <row r="356" spans="1:5" x14ac:dyDescent="0.25">
      <c r="A356">
        <v>522902</v>
      </c>
      <c r="B356" t="s">
        <v>477</v>
      </c>
      <c r="C356">
        <v>945</v>
      </c>
      <c r="D356">
        <v>522279</v>
      </c>
      <c r="E356" t="s">
        <v>120</v>
      </c>
    </row>
    <row r="357" spans="1:5" x14ac:dyDescent="0.25">
      <c r="A357">
        <v>522911</v>
      </c>
      <c r="B357" t="s">
        <v>478</v>
      </c>
      <c r="C357">
        <v>160</v>
      </c>
      <c r="D357">
        <v>522279</v>
      </c>
      <c r="E357" t="s">
        <v>120</v>
      </c>
    </row>
    <row r="358" spans="1:5" x14ac:dyDescent="0.25">
      <c r="A358">
        <v>522961</v>
      </c>
      <c r="B358" t="s">
        <v>479</v>
      </c>
      <c r="C358">
        <v>1124</v>
      </c>
      <c r="D358">
        <v>522279</v>
      </c>
      <c r="E358" t="s">
        <v>120</v>
      </c>
    </row>
    <row r="359" spans="1:5" x14ac:dyDescent="0.25">
      <c r="A359">
        <v>522988</v>
      </c>
      <c r="B359" t="s">
        <v>480</v>
      </c>
      <c r="C359">
        <v>327</v>
      </c>
      <c r="D359">
        <v>522279</v>
      </c>
      <c r="E359" t="s">
        <v>120</v>
      </c>
    </row>
    <row r="360" spans="1:5" x14ac:dyDescent="0.25">
      <c r="A360">
        <v>522996</v>
      </c>
      <c r="B360" t="s">
        <v>481</v>
      </c>
      <c r="C360">
        <v>918</v>
      </c>
      <c r="D360">
        <v>522279</v>
      </c>
      <c r="E360" t="s">
        <v>120</v>
      </c>
    </row>
    <row r="361" spans="1:5" x14ac:dyDescent="0.25">
      <c r="A361">
        <v>523054</v>
      </c>
      <c r="B361" t="s">
        <v>482</v>
      </c>
      <c r="C361">
        <v>548</v>
      </c>
      <c r="D361">
        <v>522279</v>
      </c>
      <c r="E361" t="s">
        <v>120</v>
      </c>
    </row>
    <row r="362" spans="1:5" x14ac:dyDescent="0.25">
      <c r="A362">
        <v>523071</v>
      </c>
      <c r="B362" t="s">
        <v>483</v>
      </c>
      <c r="C362">
        <v>680</v>
      </c>
      <c r="D362">
        <v>522279</v>
      </c>
      <c r="E362" t="s">
        <v>120</v>
      </c>
    </row>
    <row r="363" spans="1:5" x14ac:dyDescent="0.25">
      <c r="A363">
        <v>523097</v>
      </c>
      <c r="B363" t="s">
        <v>484</v>
      </c>
      <c r="C363">
        <v>672</v>
      </c>
      <c r="D363">
        <v>522279</v>
      </c>
      <c r="E363" t="s">
        <v>120</v>
      </c>
    </row>
    <row r="364" spans="1:5" x14ac:dyDescent="0.25">
      <c r="A364">
        <v>523101</v>
      </c>
      <c r="B364" t="s">
        <v>485</v>
      </c>
      <c r="C364">
        <v>3877</v>
      </c>
      <c r="D364">
        <v>522279</v>
      </c>
      <c r="E364" t="s">
        <v>120</v>
      </c>
    </row>
    <row r="365" spans="1:5" x14ac:dyDescent="0.25">
      <c r="A365">
        <v>523119</v>
      </c>
      <c r="B365" t="s">
        <v>486</v>
      </c>
      <c r="C365">
        <v>619</v>
      </c>
      <c r="D365">
        <v>522279</v>
      </c>
      <c r="E365" t="s">
        <v>120</v>
      </c>
    </row>
    <row r="366" spans="1:5" x14ac:dyDescent="0.25">
      <c r="A366">
        <v>523127</v>
      </c>
      <c r="B366" t="s">
        <v>487</v>
      </c>
      <c r="C366">
        <v>135</v>
      </c>
      <c r="D366">
        <v>522279</v>
      </c>
      <c r="E366" t="s">
        <v>120</v>
      </c>
    </row>
    <row r="367" spans="1:5" x14ac:dyDescent="0.25">
      <c r="A367">
        <v>523135</v>
      </c>
      <c r="B367" t="s">
        <v>488</v>
      </c>
      <c r="C367">
        <v>365</v>
      </c>
      <c r="D367">
        <v>522279</v>
      </c>
      <c r="E367" t="s">
        <v>120</v>
      </c>
    </row>
    <row r="368" spans="1:5" x14ac:dyDescent="0.25">
      <c r="A368">
        <v>523151</v>
      </c>
      <c r="B368" t="s">
        <v>489</v>
      </c>
      <c r="C368">
        <v>510</v>
      </c>
      <c r="D368">
        <v>522279</v>
      </c>
      <c r="E368" t="s">
        <v>120</v>
      </c>
    </row>
    <row r="369" spans="1:5" x14ac:dyDescent="0.25">
      <c r="A369">
        <v>523186</v>
      </c>
      <c r="B369" t="s">
        <v>490</v>
      </c>
      <c r="C369">
        <v>1921</v>
      </c>
      <c r="D369">
        <v>522279</v>
      </c>
      <c r="E369" t="s">
        <v>120</v>
      </c>
    </row>
    <row r="370" spans="1:5" x14ac:dyDescent="0.25">
      <c r="A370">
        <v>523194</v>
      </c>
      <c r="B370" t="s">
        <v>491</v>
      </c>
      <c r="C370">
        <v>564</v>
      </c>
      <c r="D370">
        <v>522279</v>
      </c>
      <c r="E370" t="s">
        <v>120</v>
      </c>
    </row>
    <row r="371" spans="1:5" x14ac:dyDescent="0.25">
      <c r="A371">
        <v>523208</v>
      </c>
      <c r="B371" t="s">
        <v>492</v>
      </c>
      <c r="C371">
        <v>577</v>
      </c>
      <c r="D371">
        <v>522279</v>
      </c>
      <c r="E371" t="s">
        <v>120</v>
      </c>
    </row>
    <row r="372" spans="1:5" x14ac:dyDescent="0.25">
      <c r="A372">
        <v>523216</v>
      </c>
      <c r="B372" t="s">
        <v>493</v>
      </c>
      <c r="C372">
        <v>477</v>
      </c>
      <c r="D372">
        <v>522279</v>
      </c>
      <c r="E372" t="s">
        <v>120</v>
      </c>
    </row>
    <row r="373" spans="1:5" x14ac:dyDescent="0.25">
      <c r="A373">
        <v>523259</v>
      </c>
      <c r="B373" t="s">
        <v>494</v>
      </c>
      <c r="C373">
        <v>2081</v>
      </c>
      <c r="D373">
        <v>522279</v>
      </c>
      <c r="E373" t="s">
        <v>120</v>
      </c>
    </row>
    <row r="374" spans="1:5" x14ac:dyDescent="0.25">
      <c r="A374">
        <v>523275</v>
      </c>
      <c r="B374" t="s">
        <v>495</v>
      </c>
      <c r="C374">
        <v>221</v>
      </c>
      <c r="D374">
        <v>522279</v>
      </c>
      <c r="E374" t="s">
        <v>120</v>
      </c>
    </row>
    <row r="375" spans="1:5" x14ac:dyDescent="0.25">
      <c r="A375">
        <v>523283</v>
      </c>
      <c r="B375" t="s">
        <v>496</v>
      </c>
      <c r="C375">
        <v>1085</v>
      </c>
      <c r="D375">
        <v>522279</v>
      </c>
      <c r="E375" t="s">
        <v>120</v>
      </c>
    </row>
    <row r="376" spans="1:5" x14ac:dyDescent="0.25">
      <c r="A376">
        <v>523291</v>
      </c>
      <c r="B376" t="s">
        <v>497</v>
      </c>
      <c r="C376">
        <v>696</v>
      </c>
      <c r="D376">
        <v>522279</v>
      </c>
      <c r="E376" t="s">
        <v>120</v>
      </c>
    </row>
    <row r="377" spans="1:5" x14ac:dyDescent="0.25">
      <c r="A377">
        <v>523330</v>
      </c>
      <c r="B377" t="s">
        <v>498</v>
      </c>
      <c r="C377">
        <v>608</v>
      </c>
      <c r="D377">
        <v>522279</v>
      </c>
      <c r="E377" t="s">
        <v>120</v>
      </c>
    </row>
    <row r="378" spans="1:5" x14ac:dyDescent="0.25">
      <c r="A378">
        <v>523241</v>
      </c>
      <c r="B378" t="s">
        <v>499</v>
      </c>
      <c r="C378">
        <v>1057</v>
      </c>
      <c r="D378">
        <v>522279</v>
      </c>
      <c r="E378" t="s">
        <v>120</v>
      </c>
    </row>
    <row r="379" spans="1:5" x14ac:dyDescent="0.25">
      <c r="A379">
        <v>523348</v>
      </c>
      <c r="B379" t="s">
        <v>500</v>
      </c>
      <c r="C379">
        <v>408</v>
      </c>
      <c r="D379">
        <v>522279</v>
      </c>
      <c r="E379" t="s">
        <v>120</v>
      </c>
    </row>
    <row r="380" spans="1:5" x14ac:dyDescent="0.25">
      <c r="A380">
        <v>523356</v>
      </c>
      <c r="B380" t="s">
        <v>501</v>
      </c>
      <c r="C380">
        <v>471</v>
      </c>
      <c r="D380">
        <v>522279</v>
      </c>
      <c r="E380" t="s">
        <v>120</v>
      </c>
    </row>
    <row r="381" spans="1:5" x14ac:dyDescent="0.25">
      <c r="A381">
        <v>523364</v>
      </c>
      <c r="B381" t="s">
        <v>502</v>
      </c>
      <c r="C381">
        <v>831</v>
      </c>
      <c r="D381">
        <v>522279</v>
      </c>
      <c r="E381" t="s">
        <v>120</v>
      </c>
    </row>
    <row r="382" spans="1:5" x14ac:dyDescent="0.25">
      <c r="A382">
        <v>523372</v>
      </c>
      <c r="B382" t="s">
        <v>503</v>
      </c>
      <c r="C382">
        <v>954</v>
      </c>
      <c r="D382">
        <v>522279</v>
      </c>
      <c r="E382" t="s">
        <v>120</v>
      </c>
    </row>
    <row r="383" spans="1:5" x14ac:dyDescent="0.25">
      <c r="A383">
        <v>521264</v>
      </c>
      <c r="B383" t="s">
        <v>504</v>
      </c>
      <c r="C383">
        <v>1067</v>
      </c>
      <c r="D383">
        <v>521698</v>
      </c>
      <c r="E383" t="s">
        <v>123</v>
      </c>
    </row>
    <row r="384" spans="1:5" x14ac:dyDescent="0.25">
      <c r="A384">
        <v>521302</v>
      </c>
      <c r="B384" t="s">
        <v>505</v>
      </c>
      <c r="C384">
        <v>1964</v>
      </c>
      <c r="D384">
        <v>521698</v>
      </c>
      <c r="E384" t="s">
        <v>123</v>
      </c>
    </row>
    <row r="385" spans="1:5" x14ac:dyDescent="0.25">
      <c r="A385">
        <v>521329</v>
      </c>
      <c r="B385" t="s">
        <v>506</v>
      </c>
      <c r="C385">
        <v>360</v>
      </c>
      <c r="D385">
        <v>521698</v>
      </c>
      <c r="E385" t="s">
        <v>123</v>
      </c>
    </row>
    <row r="386" spans="1:5" x14ac:dyDescent="0.25">
      <c r="A386">
        <v>521337</v>
      </c>
      <c r="B386" t="s">
        <v>507</v>
      </c>
      <c r="C386">
        <v>2341</v>
      </c>
      <c r="D386">
        <v>521698</v>
      </c>
      <c r="E386" t="s">
        <v>123</v>
      </c>
    </row>
    <row r="387" spans="1:5" x14ac:dyDescent="0.25">
      <c r="A387">
        <v>559873</v>
      </c>
      <c r="B387" t="s">
        <v>508</v>
      </c>
      <c r="C387">
        <v>454</v>
      </c>
      <c r="D387">
        <v>521698</v>
      </c>
      <c r="E387" t="s">
        <v>123</v>
      </c>
    </row>
    <row r="388" spans="1:5" x14ac:dyDescent="0.25">
      <c r="A388">
        <v>521396</v>
      </c>
      <c r="B388" t="s">
        <v>509</v>
      </c>
      <c r="C388">
        <v>176</v>
      </c>
      <c r="D388">
        <v>521698</v>
      </c>
      <c r="E388" t="s">
        <v>123</v>
      </c>
    </row>
    <row r="389" spans="1:5" x14ac:dyDescent="0.25">
      <c r="A389">
        <v>518123</v>
      </c>
      <c r="B389" t="s">
        <v>510</v>
      </c>
      <c r="C389">
        <v>217</v>
      </c>
      <c r="D389">
        <v>521698</v>
      </c>
      <c r="E389" t="s">
        <v>123</v>
      </c>
    </row>
    <row r="390" spans="1:5" x14ac:dyDescent="0.25">
      <c r="A390">
        <v>518107</v>
      </c>
      <c r="B390" t="s">
        <v>511</v>
      </c>
      <c r="C390">
        <v>181</v>
      </c>
      <c r="D390">
        <v>521698</v>
      </c>
      <c r="E390" t="s">
        <v>123</v>
      </c>
    </row>
    <row r="391" spans="1:5" x14ac:dyDescent="0.25">
      <c r="A391">
        <v>525740</v>
      </c>
      <c r="B391" t="s">
        <v>512</v>
      </c>
      <c r="C391">
        <v>956</v>
      </c>
      <c r="D391">
        <v>521698</v>
      </c>
      <c r="E391" t="s">
        <v>123</v>
      </c>
    </row>
    <row r="392" spans="1:5" x14ac:dyDescent="0.25">
      <c r="A392">
        <v>599310</v>
      </c>
      <c r="B392" t="s">
        <v>513</v>
      </c>
      <c r="C392">
        <v>106</v>
      </c>
      <c r="D392">
        <v>521698</v>
      </c>
      <c r="E392" t="s">
        <v>123</v>
      </c>
    </row>
    <row r="393" spans="1:5" x14ac:dyDescent="0.25">
      <c r="A393">
        <v>521485</v>
      </c>
      <c r="B393" t="s">
        <v>514</v>
      </c>
      <c r="C393">
        <v>584</v>
      </c>
      <c r="D393">
        <v>521698</v>
      </c>
      <c r="E393" t="s">
        <v>123</v>
      </c>
    </row>
    <row r="394" spans="1:5" x14ac:dyDescent="0.25">
      <c r="A394">
        <v>521680</v>
      </c>
      <c r="B394" t="s">
        <v>515</v>
      </c>
      <c r="C394">
        <v>1263</v>
      </c>
      <c r="D394">
        <v>521698</v>
      </c>
      <c r="E394" t="s">
        <v>123</v>
      </c>
    </row>
    <row r="395" spans="1:5" x14ac:dyDescent="0.25">
      <c r="A395">
        <v>521698</v>
      </c>
      <c r="B395" t="s">
        <v>123</v>
      </c>
      <c r="C395">
        <v>9616</v>
      </c>
      <c r="D395">
        <v>521698</v>
      </c>
      <c r="E395" t="s">
        <v>123</v>
      </c>
    </row>
    <row r="396" spans="1:5" x14ac:dyDescent="0.25">
      <c r="A396">
        <v>521761</v>
      </c>
      <c r="B396" t="s">
        <v>516</v>
      </c>
      <c r="C396">
        <v>414</v>
      </c>
      <c r="D396">
        <v>521698</v>
      </c>
      <c r="E396" t="s">
        <v>123</v>
      </c>
    </row>
    <row r="397" spans="1:5" x14ac:dyDescent="0.25">
      <c r="A397">
        <v>521850</v>
      </c>
      <c r="B397" t="s">
        <v>517</v>
      </c>
      <c r="C397">
        <v>572</v>
      </c>
      <c r="D397">
        <v>521698</v>
      </c>
      <c r="E397" t="s">
        <v>123</v>
      </c>
    </row>
    <row r="398" spans="1:5" x14ac:dyDescent="0.25">
      <c r="A398">
        <v>521868</v>
      </c>
      <c r="B398" t="s">
        <v>518</v>
      </c>
      <c r="C398">
        <v>364</v>
      </c>
      <c r="D398">
        <v>521698</v>
      </c>
      <c r="E398" t="s">
        <v>123</v>
      </c>
    </row>
    <row r="399" spans="1:5" x14ac:dyDescent="0.25">
      <c r="A399">
        <v>521922</v>
      </c>
      <c r="B399" t="s">
        <v>519</v>
      </c>
      <c r="C399">
        <v>329</v>
      </c>
      <c r="D399">
        <v>521698</v>
      </c>
      <c r="E399" t="s">
        <v>123</v>
      </c>
    </row>
    <row r="400" spans="1:5" x14ac:dyDescent="0.25">
      <c r="A400">
        <v>559784</v>
      </c>
      <c r="B400" t="s">
        <v>520</v>
      </c>
      <c r="C400">
        <v>3425</v>
      </c>
      <c r="D400">
        <v>521698</v>
      </c>
      <c r="E400" t="s">
        <v>123</v>
      </c>
    </row>
    <row r="401" spans="1:5" x14ac:dyDescent="0.25">
      <c r="A401">
        <v>521779</v>
      </c>
      <c r="B401" t="s">
        <v>521</v>
      </c>
      <c r="C401">
        <v>271</v>
      </c>
      <c r="D401">
        <v>521698</v>
      </c>
      <c r="E401" t="s">
        <v>123</v>
      </c>
    </row>
    <row r="402" spans="1:5" x14ac:dyDescent="0.25">
      <c r="A402">
        <v>559881</v>
      </c>
      <c r="B402" t="s">
        <v>522</v>
      </c>
      <c r="C402">
        <v>143</v>
      </c>
      <c r="D402">
        <v>521698</v>
      </c>
      <c r="E402" t="s">
        <v>123</v>
      </c>
    </row>
    <row r="403" spans="1:5" x14ac:dyDescent="0.25">
      <c r="A403">
        <v>522252</v>
      </c>
      <c r="B403" t="s">
        <v>523</v>
      </c>
      <c r="C403">
        <v>394</v>
      </c>
      <c r="D403">
        <v>521698</v>
      </c>
      <c r="E403" t="s">
        <v>123</v>
      </c>
    </row>
    <row r="404" spans="1:5" x14ac:dyDescent="0.25">
      <c r="A404">
        <v>526673</v>
      </c>
      <c r="B404" t="s">
        <v>524</v>
      </c>
      <c r="C404">
        <v>1266</v>
      </c>
      <c r="D404">
        <v>526959</v>
      </c>
      <c r="E404" t="s">
        <v>125</v>
      </c>
    </row>
    <row r="405" spans="1:5" x14ac:dyDescent="0.25">
      <c r="A405">
        <v>526681</v>
      </c>
      <c r="B405" t="s">
        <v>525</v>
      </c>
      <c r="C405">
        <v>203</v>
      </c>
      <c r="D405">
        <v>526959</v>
      </c>
      <c r="E405" t="s">
        <v>125</v>
      </c>
    </row>
    <row r="406" spans="1:5" x14ac:dyDescent="0.25">
      <c r="A406">
        <v>526819</v>
      </c>
      <c r="B406" t="s">
        <v>526</v>
      </c>
      <c r="C406">
        <v>714</v>
      </c>
      <c r="D406">
        <v>526959</v>
      </c>
      <c r="E406" t="s">
        <v>125</v>
      </c>
    </row>
    <row r="407" spans="1:5" x14ac:dyDescent="0.25">
      <c r="A407">
        <v>526878</v>
      </c>
      <c r="B407" t="s">
        <v>527</v>
      </c>
      <c r="C407">
        <v>1244</v>
      </c>
      <c r="D407">
        <v>526959</v>
      </c>
      <c r="E407" t="s">
        <v>125</v>
      </c>
    </row>
    <row r="408" spans="1:5" x14ac:dyDescent="0.25">
      <c r="A408">
        <v>526932</v>
      </c>
      <c r="B408" t="s">
        <v>528</v>
      </c>
      <c r="C408">
        <v>25</v>
      </c>
      <c r="D408">
        <v>526959</v>
      </c>
      <c r="E408" t="s">
        <v>125</v>
      </c>
    </row>
    <row r="409" spans="1:5" x14ac:dyDescent="0.25">
      <c r="A409">
        <v>526941</v>
      </c>
      <c r="B409" t="s">
        <v>529</v>
      </c>
      <c r="C409">
        <v>594</v>
      </c>
      <c r="D409">
        <v>526959</v>
      </c>
      <c r="E409" t="s">
        <v>125</v>
      </c>
    </row>
    <row r="410" spans="1:5" x14ac:dyDescent="0.25">
      <c r="A410">
        <v>526959</v>
      </c>
      <c r="B410" t="s">
        <v>125</v>
      </c>
      <c r="C410">
        <v>1625</v>
      </c>
      <c r="D410">
        <v>526959</v>
      </c>
      <c r="E410" t="s">
        <v>125</v>
      </c>
    </row>
    <row r="411" spans="1:5" x14ac:dyDescent="0.25">
      <c r="A411">
        <v>526983</v>
      </c>
      <c r="B411" t="s">
        <v>530</v>
      </c>
      <c r="C411">
        <v>213</v>
      </c>
      <c r="D411">
        <v>526959</v>
      </c>
      <c r="E411" t="s">
        <v>125</v>
      </c>
    </row>
    <row r="412" spans="1:5" x14ac:dyDescent="0.25">
      <c r="A412">
        <v>526991</v>
      </c>
      <c r="B412" t="s">
        <v>531</v>
      </c>
      <c r="C412">
        <v>70</v>
      </c>
      <c r="D412">
        <v>526959</v>
      </c>
      <c r="E412" t="s">
        <v>125</v>
      </c>
    </row>
    <row r="413" spans="1:5" x14ac:dyDescent="0.25">
      <c r="A413">
        <v>527041</v>
      </c>
      <c r="B413" t="s">
        <v>532</v>
      </c>
      <c r="C413">
        <v>1413</v>
      </c>
      <c r="D413">
        <v>526959</v>
      </c>
      <c r="E413" t="s">
        <v>125</v>
      </c>
    </row>
    <row r="414" spans="1:5" x14ac:dyDescent="0.25">
      <c r="A414">
        <v>527084</v>
      </c>
      <c r="B414" t="s">
        <v>533</v>
      </c>
      <c r="C414">
        <v>245</v>
      </c>
      <c r="D414">
        <v>526959</v>
      </c>
      <c r="E414" t="s">
        <v>125</v>
      </c>
    </row>
    <row r="415" spans="1:5" x14ac:dyDescent="0.25">
      <c r="A415">
        <v>525537</v>
      </c>
      <c r="B415" t="s">
        <v>534</v>
      </c>
      <c r="C415">
        <v>147</v>
      </c>
      <c r="D415">
        <v>526096</v>
      </c>
      <c r="E415" t="s">
        <v>127</v>
      </c>
    </row>
    <row r="416" spans="1:5" x14ac:dyDescent="0.25">
      <c r="A416">
        <v>525553</v>
      </c>
      <c r="B416" t="s">
        <v>535</v>
      </c>
      <c r="C416">
        <v>247</v>
      </c>
      <c r="D416">
        <v>526096</v>
      </c>
      <c r="E416" t="s">
        <v>127</v>
      </c>
    </row>
    <row r="417" spans="1:5" x14ac:dyDescent="0.25">
      <c r="A417">
        <v>514578</v>
      </c>
      <c r="B417" t="s">
        <v>536</v>
      </c>
      <c r="C417">
        <v>353</v>
      </c>
      <c r="D417">
        <v>526096</v>
      </c>
      <c r="E417" t="s">
        <v>127</v>
      </c>
    </row>
    <row r="418" spans="1:5" x14ac:dyDescent="0.25">
      <c r="A418">
        <v>525626</v>
      </c>
      <c r="B418" t="s">
        <v>537</v>
      </c>
      <c r="C418">
        <v>466</v>
      </c>
      <c r="D418">
        <v>526096</v>
      </c>
      <c r="E418" t="s">
        <v>127</v>
      </c>
    </row>
    <row r="419" spans="1:5" x14ac:dyDescent="0.25">
      <c r="A419">
        <v>525651</v>
      </c>
      <c r="B419" t="s">
        <v>538</v>
      </c>
      <c r="C419">
        <v>1172</v>
      </c>
      <c r="D419">
        <v>526096</v>
      </c>
      <c r="E419" t="s">
        <v>127</v>
      </c>
    </row>
    <row r="420" spans="1:5" x14ac:dyDescent="0.25">
      <c r="A420">
        <v>525821</v>
      </c>
      <c r="B420" t="s">
        <v>539</v>
      </c>
      <c r="C420">
        <v>296</v>
      </c>
      <c r="D420">
        <v>526096</v>
      </c>
      <c r="E420" t="s">
        <v>127</v>
      </c>
    </row>
    <row r="421" spans="1:5" x14ac:dyDescent="0.25">
      <c r="A421">
        <v>525898</v>
      </c>
      <c r="B421" t="s">
        <v>540</v>
      </c>
      <c r="C421">
        <v>646</v>
      </c>
      <c r="D421">
        <v>526096</v>
      </c>
      <c r="E421" t="s">
        <v>127</v>
      </c>
    </row>
    <row r="422" spans="1:5" x14ac:dyDescent="0.25">
      <c r="A422">
        <v>525961</v>
      </c>
      <c r="B422" t="s">
        <v>541</v>
      </c>
      <c r="C422">
        <v>151</v>
      </c>
      <c r="D422">
        <v>526096</v>
      </c>
      <c r="E422" t="s">
        <v>127</v>
      </c>
    </row>
    <row r="423" spans="1:5" x14ac:dyDescent="0.25">
      <c r="A423">
        <v>526070</v>
      </c>
      <c r="B423" t="s">
        <v>542</v>
      </c>
      <c r="C423">
        <v>313</v>
      </c>
      <c r="D423">
        <v>526096</v>
      </c>
      <c r="E423" t="s">
        <v>127</v>
      </c>
    </row>
    <row r="424" spans="1:5" x14ac:dyDescent="0.25">
      <c r="A424">
        <v>526096</v>
      </c>
      <c r="B424" t="s">
        <v>127</v>
      </c>
      <c r="C424">
        <v>2047</v>
      </c>
      <c r="D424">
        <v>526096</v>
      </c>
      <c r="E424" t="s">
        <v>127</v>
      </c>
    </row>
    <row r="425" spans="1:5" x14ac:dyDescent="0.25">
      <c r="A425">
        <v>526193</v>
      </c>
      <c r="B425" t="s">
        <v>543</v>
      </c>
      <c r="C425">
        <v>186</v>
      </c>
      <c r="D425">
        <v>526096</v>
      </c>
      <c r="E425" t="s">
        <v>127</v>
      </c>
    </row>
    <row r="426" spans="1:5" x14ac:dyDescent="0.25">
      <c r="A426">
        <v>526223</v>
      </c>
      <c r="B426" t="s">
        <v>544</v>
      </c>
      <c r="C426">
        <v>491</v>
      </c>
      <c r="D426">
        <v>526096</v>
      </c>
      <c r="E426" t="s">
        <v>127</v>
      </c>
    </row>
    <row r="427" spans="1:5" x14ac:dyDescent="0.25">
      <c r="A427">
        <v>526231</v>
      </c>
      <c r="B427" t="s">
        <v>545</v>
      </c>
      <c r="C427">
        <v>121</v>
      </c>
      <c r="D427">
        <v>526096</v>
      </c>
      <c r="E427" t="s">
        <v>127</v>
      </c>
    </row>
    <row r="428" spans="1:5" x14ac:dyDescent="0.25">
      <c r="A428">
        <v>511269</v>
      </c>
      <c r="B428" t="s">
        <v>546</v>
      </c>
      <c r="C428">
        <v>677</v>
      </c>
      <c r="D428">
        <v>511765</v>
      </c>
      <c r="E428" t="s">
        <v>129</v>
      </c>
    </row>
    <row r="429" spans="1:5" x14ac:dyDescent="0.25">
      <c r="A429">
        <v>511340</v>
      </c>
      <c r="B429" t="s">
        <v>547</v>
      </c>
      <c r="C429">
        <v>412</v>
      </c>
      <c r="D429">
        <v>511765</v>
      </c>
      <c r="E429" t="s">
        <v>129</v>
      </c>
    </row>
    <row r="430" spans="1:5" x14ac:dyDescent="0.25">
      <c r="A430">
        <v>511447</v>
      </c>
      <c r="B430" t="s">
        <v>548</v>
      </c>
      <c r="C430">
        <v>209</v>
      </c>
      <c r="D430">
        <v>511765</v>
      </c>
      <c r="E430" t="s">
        <v>129</v>
      </c>
    </row>
    <row r="431" spans="1:5" x14ac:dyDescent="0.25">
      <c r="A431">
        <v>511501</v>
      </c>
      <c r="B431" t="s">
        <v>549</v>
      </c>
      <c r="C431">
        <v>46</v>
      </c>
      <c r="D431">
        <v>511765</v>
      </c>
      <c r="E431" t="s">
        <v>129</v>
      </c>
    </row>
    <row r="432" spans="1:5" x14ac:dyDescent="0.25">
      <c r="A432">
        <v>511595</v>
      </c>
      <c r="B432" t="s">
        <v>550</v>
      </c>
      <c r="C432">
        <v>1256</v>
      </c>
      <c r="D432">
        <v>511765</v>
      </c>
      <c r="E432" t="s">
        <v>129</v>
      </c>
    </row>
    <row r="433" spans="1:5" x14ac:dyDescent="0.25">
      <c r="A433">
        <v>511617</v>
      </c>
      <c r="B433" t="s">
        <v>551</v>
      </c>
      <c r="C433">
        <v>95</v>
      </c>
      <c r="D433">
        <v>511765</v>
      </c>
      <c r="E433" t="s">
        <v>129</v>
      </c>
    </row>
    <row r="434" spans="1:5" x14ac:dyDescent="0.25">
      <c r="A434">
        <v>511684</v>
      </c>
      <c r="B434" t="s">
        <v>552</v>
      </c>
      <c r="C434">
        <v>251</v>
      </c>
      <c r="D434">
        <v>511765</v>
      </c>
      <c r="E434" t="s">
        <v>129</v>
      </c>
    </row>
    <row r="435" spans="1:5" x14ac:dyDescent="0.25">
      <c r="A435">
        <v>511765</v>
      </c>
      <c r="B435" t="s">
        <v>129</v>
      </c>
      <c r="C435">
        <v>4862</v>
      </c>
      <c r="D435">
        <v>511765</v>
      </c>
      <c r="E435" t="s">
        <v>129</v>
      </c>
    </row>
    <row r="436" spans="1:5" x14ac:dyDescent="0.25">
      <c r="A436">
        <v>511820</v>
      </c>
      <c r="B436" t="s">
        <v>553</v>
      </c>
      <c r="C436">
        <v>246</v>
      </c>
      <c r="D436">
        <v>511765</v>
      </c>
      <c r="E436" t="s">
        <v>129</v>
      </c>
    </row>
    <row r="437" spans="1:5" x14ac:dyDescent="0.25">
      <c r="A437">
        <v>511978</v>
      </c>
      <c r="B437" t="s">
        <v>554</v>
      </c>
      <c r="C437">
        <v>446</v>
      </c>
      <c r="D437">
        <v>511765</v>
      </c>
      <c r="E437" t="s">
        <v>129</v>
      </c>
    </row>
    <row r="438" spans="1:5" x14ac:dyDescent="0.25">
      <c r="A438">
        <v>582051</v>
      </c>
      <c r="B438" t="s">
        <v>555</v>
      </c>
      <c r="C438">
        <v>433</v>
      </c>
      <c r="D438">
        <v>511765</v>
      </c>
      <c r="E438" t="s">
        <v>129</v>
      </c>
    </row>
    <row r="439" spans="1:5" x14ac:dyDescent="0.25">
      <c r="A439">
        <v>525774</v>
      </c>
      <c r="B439" t="s">
        <v>556</v>
      </c>
      <c r="C439">
        <v>355</v>
      </c>
      <c r="D439">
        <v>526142</v>
      </c>
      <c r="E439" t="s">
        <v>131</v>
      </c>
    </row>
    <row r="440" spans="1:5" x14ac:dyDescent="0.25">
      <c r="A440">
        <v>525928</v>
      </c>
      <c r="B440" t="s">
        <v>557</v>
      </c>
      <c r="C440">
        <v>1180</v>
      </c>
      <c r="D440">
        <v>526142</v>
      </c>
      <c r="E440" t="s">
        <v>131</v>
      </c>
    </row>
    <row r="441" spans="1:5" x14ac:dyDescent="0.25">
      <c r="A441">
        <v>580384</v>
      </c>
      <c r="B441" t="s">
        <v>558</v>
      </c>
      <c r="C441">
        <v>495</v>
      </c>
      <c r="D441">
        <v>526142</v>
      </c>
      <c r="E441" t="s">
        <v>131</v>
      </c>
    </row>
    <row r="442" spans="1:5" x14ac:dyDescent="0.25">
      <c r="A442">
        <v>525987</v>
      </c>
      <c r="B442" t="s">
        <v>559</v>
      </c>
      <c r="C442">
        <v>1111</v>
      </c>
      <c r="D442">
        <v>526142</v>
      </c>
      <c r="E442" t="s">
        <v>131</v>
      </c>
    </row>
    <row r="443" spans="1:5" x14ac:dyDescent="0.25">
      <c r="A443">
        <v>525995</v>
      </c>
      <c r="B443" t="s">
        <v>560</v>
      </c>
      <c r="C443">
        <v>903</v>
      </c>
      <c r="D443">
        <v>526142</v>
      </c>
      <c r="E443" t="s">
        <v>131</v>
      </c>
    </row>
    <row r="444" spans="1:5" x14ac:dyDescent="0.25">
      <c r="A444">
        <v>526002</v>
      </c>
      <c r="B444" t="s">
        <v>561</v>
      </c>
      <c r="C444">
        <v>168</v>
      </c>
      <c r="D444">
        <v>526142</v>
      </c>
      <c r="E444" t="s">
        <v>131</v>
      </c>
    </row>
    <row r="445" spans="1:5" x14ac:dyDescent="0.25">
      <c r="A445">
        <v>526011</v>
      </c>
      <c r="B445" t="s">
        <v>562</v>
      </c>
      <c r="C445">
        <v>170</v>
      </c>
      <c r="D445">
        <v>526142</v>
      </c>
      <c r="E445" t="s">
        <v>131</v>
      </c>
    </row>
    <row r="446" spans="1:5" x14ac:dyDescent="0.25">
      <c r="A446">
        <v>526029</v>
      </c>
      <c r="B446" t="s">
        <v>563</v>
      </c>
      <c r="C446">
        <v>201</v>
      </c>
      <c r="D446">
        <v>526142</v>
      </c>
      <c r="E446" t="s">
        <v>131</v>
      </c>
    </row>
    <row r="447" spans="1:5" x14ac:dyDescent="0.25">
      <c r="A447">
        <v>526142</v>
      </c>
      <c r="B447" t="s">
        <v>131</v>
      </c>
      <c r="C447">
        <v>10573</v>
      </c>
      <c r="D447">
        <v>526142</v>
      </c>
      <c r="E447" t="s">
        <v>131</v>
      </c>
    </row>
    <row r="448" spans="1:5" x14ac:dyDescent="0.25">
      <c r="A448">
        <v>526151</v>
      </c>
      <c r="B448" t="s">
        <v>564</v>
      </c>
      <c r="C448">
        <v>266</v>
      </c>
      <c r="D448">
        <v>526142</v>
      </c>
      <c r="E448" t="s">
        <v>131</v>
      </c>
    </row>
    <row r="449" spans="1:5" x14ac:dyDescent="0.25">
      <c r="A449">
        <v>526258</v>
      </c>
      <c r="B449" t="s">
        <v>565</v>
      </c>
      <c r="C449">
        <v>1200</v>
      </c>
      <c r="D449">
        <v>526142</v>
      </c>
      <c r="E449" t="s">
        <v>131</v>
      </c>
    </row>
    <row r="450" spans="1:5" x14ac:dyDescent="0.25">
      <c r="A450">
        <v>526321</v>
      </c>
      <c r="B450" t="s">
        <v>566</v>
      </c>
      <c r="C450">
        <v>260</v>
      </c>
      <c r="D450">
        <v>526142</v>
      </c>
      <c r="E450" t="s">
        <v>131</v>
      </c>
    </row>
    <row r="451" spans="1:5" x14ac:dyDescent="0.25">
      <c r="A451">
        <v>514519</v>
      </c>
      <c r="B451" t="s">
        <v>567</v>
      </c>
      <c r="C451">
        <v>796</v>
      </c>
      <c r="D451">
        <v>514462</v>
      </c>
      <c r="E451" t="s">
        <v>134</v>
      </c>
    </row>
    <row r="452" spans="1:5" x14ac:dyDescent="0.25">
      <c r="A452">
        <v>514535</v>
      </c>
      <c r="B452" t="s">
        <v>568</v>
      </c>
      <c r="C452">
        <v>177</v>
      </c>
      <c r="D452">
        <v>514462</v>
      </c>
      <c r="E452" t="s">
        <v>134</v>
      </c>
    </row>
    <row r="453" spans="1:5" x14ac:dyDescent="0.25">
      <c r="A453">
        <v>514543</v>
      </c>
      <c r="B453" t="s">
        <v>569</v>
      </c>
      <c r="C453">
        <v>676</v>
      </c>
      <c r="D453">
        <v>514462</v>
      </c>
      <c r="E453" t="s">
        <v>134</v>
      </c>
    </row>
    <row r="454" spans="1:5" x14ac:dyDescent="0.25">
      <c r="A454">
        <v>514551</v>
      </c>
      <c r="B454" t="s">
        <v>570</v>
      </c>
      <c r="C454">
        <v>185</v>
      </c>
      <c r="D454">
        <v>514462</v>
      </c>
      <c r="E454" t="s">
        <v>134</v>
      </c>
    </row>
    <row r="455" spans="1:5" x14ac:dyDescent="0.25">
      <c r="A455">
        <v>514586</v>
      </c>
      <c r="B455" t="s">
        <v>571</v>
      </c>
      <c r="C455">
        <v>67</v>
      </c>
      <c r="D455">
        <v>514462</v>
      </c>
      <c r="E455" t="s">
        <v>134</v>
      </c>
    </row>
    <row r="456" spans="1:5" x14ac:dyDescent="0.25">
      <c r="A456">
        <v>514594</v>
      </c>
      <c r="B456" t="s">
        <v>572</v>
      </c>
      <c r="C456">
        <v>340</v>
      </c>
      <c r="D456">
        <v>514462</v>
      </c>
      <c r="E456" t="s">
        <v>134</v>
      </c>
    </row>
    <row r="457" spans="1:5" x14ac:dyDescent="0.25">
      <c r="A457">
        <v>514608</v>
      </c>
      <c r="B457" t="s">
        <v>573</v>
      </c>
      <c r="C457">
        <v>500</v>
      </c>
      <c r="D457">
        <v>514462</v>
      </c>
      <c r="E457" t="s">
        <v>134</v>
      </c>
    </row>
    <row r="458" spans="1:5" x14ac:dyDescent="0.25">
      <c r="A458">
        <v>514616</v>
      </c>
      <c r="B458" t="s">
        <v>574</v>
      </c>
      <c r="C458">
        <v>134</v>
      </c>
      <c r="D458">
        <v>514462</v>
      </c>
      <c r="E458" t="s">
        <v>134</v>
      </c>
    </row>
    <row r="459" spans="1:5" x14ac:dyDescent="0.25">
      <c r="A459">
        <v>514632</v>
      </c>
      <c r="B459" t="s">
        <v>575</v>
      </c>
      <c r="C459">
        <v>180</v>
      </c>
      <c r="D459">
        <v>514462</v>
      </c>
      <c r="E459" t="s">
        <v>134</v>
      </c>
    </row>
    <row r="460" spans="1:5" x14ac:dyDescent="0.25">
      <c r="A460">
        <v>514641</v>
      </c>
      <c r="B460" t="s">
        <v>576</v>
      </c>
      <c r="C460">
        <v>199</v>
      </c>
      <c r="D460">
        <v>514462</v>
      </c>
      <c r="E460" t="s">
        <v>134</v>
      </c>
    </row>
    <row r="461" spans="1:5" x14ac:dyDescent="0.25">
      <c r="A461">
        <v>514659</v>
      </c>
      <c r="B461" t="s">
        <v>577</v>
      </c>
      <c r="C461">
        <v>183</v>
      </c>
      <c r="D461">
        <v>514462</v>
      </c>
      <c r="E461" t="s">
        <v>134</v>
      </c>
    </row>
    <row r="462" spans="1:5" x14ac:dyDescent="0.25">
      <c r="A462">
        <v>514667</v>
      </c>
      <c r="B462" t="s">
        <v>578</v>
      </c>
      <c r="C462">
        <v>205</v>
      </c>
      <c r="D462">
        <v>514462</v>
      </c>
      <c r="E462" t="s">
        <v>134</v>
      </c>
    </row>
    <row r="463" spans="1:5" x14ac:dyDescent="0.25">
      <c r="A463">
        <v>514683</v>
      </c>
      <c r="B463" t="s">
        <v>579</v>
      </c>
      <c r="C463">
        <v>138</v>
      </c>
      <c r="D463">
        <v>514462</v>
      </c>
      <c r="E463" t="s">
        <v>134</v>
      </c>
    </row>
    <row r="464" spans="1:5" x14ac:dyDescent="0.25">
      <c r="A464">
        <v>514691</v>
      </c>
      <c r="B464" t="s">
        <v>580</v>
      </c>
      <c r="C464">
        <v>454</v>
      </c>
      <c r="D464">
        <v>514462</v>
      </c>
      <c r="E464" t="s">
        <v>134</v>
      </c>
    </row>
    <row r="465" spans="1:5" x14ac:dyDescent="0.25">
      <c r="A465">
        <v>557919</v>
      </c>
      <c r="B465" t="s">
        <v>581</v>
      </c>
      <c r="C465">
        <v>241</v>
      </c>
      <c r="D465">
        <v>514462</v>
      </c>
      <c r="E465" t="s">
        <v>134</v>
      </c>
    </row>
    <row r="466" spans="1:5" x14ac:dyDescent="0.25">
      <c r="A466">
        <v>514730</v>
      </c>
      <c r="B466" t="s">
        <v>582</v>
      </c>
      <c r="C466">
        <v>77</v>
      </c>
      <c r="D466">
        <v>514462</v>
      </c>
      <c r="E466" t="s">
        <v>134</v>
      </c>
    </row>
    <row r="467" spans="1:5" x14ac:dyDescent="0.25">
      <c r="A467">
        <v>514764</v>
      </c>
      <c r="B467" t="s">
        <v>583</v>
      </c>
      <c r="C467">
        <v>368</v>
      </c>
      <c r="D467">
        <v>514462</v>
      </c>
      <c r="E467" t="s">
        <v>134</v>
      </c>
    </row>
    <row r="468" spans="1:5" x14ac:dyDescent="0.25">
      <c r="A468">
        <v>514781</v>
      </c>
      <c r="B468" t="s">
        <v>584</v>
      </c>
      <c r="C468">
        <v>651</v>
      </c>
      <c r="D468">
        <v>514462</v>
      </c>
      <c r="E468" t="s">
        <v>134</v>
      </c>
    </row>
    <row r="469" spans="1:5" x14ac:dyDescent="0.25">
      <c r="A469">
        <v>514799</v>
      </c>
      <c r="B469" t="s">
        <v>585</v>
      </c>
      <c r="C469">
        <v>396</v>
      </c>
      <c r="D469">
        <v>514462</v>
      </c>
      <c r="E469" t="s">
        <v>134</v>
      </c>
    </row>
    <row r="470" spans="1:5" x14ac:dyDescent="0.25">
      <c r="A470">
        <v>514837</v>
      </c>
      <c r="B470" t="s">
        <v>586</v>
      </c>
      <c r="C470">
        <v>1327</v>
      </c>
      <c r="D470">
        <v>514462</v>
      </c>
      <c r="E470" t="s">
        <v>134</v>
      </c>
    </row>
    <row r="471" spans="1:5" x14ac:dyDescent="0.25">
      <c r="A471">
        <v>514845</v>
      </c>
      <c r="B471" t="s">
        <v>587</v>
      </c>
      <c r="C471">
        <v>150</v>
      </c>
      <c r="D471">
        <v>514462</v>
      </c>
      <c r="E471" t="s">
        <v>134</v>
      </c>
    </row>
    <row r="472" spans="1:5" x14ac:dyDescent="0.25">
      <c r="A472">
        <v>514853</v>
      </c>
      <c r="B472" t="s">
        <v>588</v>
      </c>
      <c r="C472">
        <v>107</v>
      </c>
      <c r="D472">
        <v>514462</v>
      </c>
      <c r="E472" t="s">
        <v>134</v>
      </c>
    </row>
    <row r="473" spans="1:5" x14ac:dyDescent="0.25">
      <c r="A473">
        <v>514861</v>
      </c>
      <c r="B473" t="s">
        <v>589</v>
      </c>
      <c r="C473">
        <v>908</v>
      </c>
      <c r="D473">
        <v>514462</v>
      </c>
      <c r="E473" t="s">
        <v>134</v>
      </c>
    </row>
    <row r="474" spans="1:5" x14ac:dyDescent="0.25">
      <c r="A474">
        <v>514870</v>
      </c>
      <c r="B474" t="s">
        <v>590</v>
      </c>
      <c r="C474">
        <v>187</v>
      </c>
      <c r="D474">
        <v>514462</v>
      </c>
      <c r="E474" t="s">
        <v>134</v>
      </c>
    </row>
    <row r="475" spans="1:5" x14ac:dyDescent="0.25">
      <c r="A475">
        <v>514888</v>
      </c>
      <c r="B475" t="s">
        <v>591</v>
      </c>
      <c r="C475">
        <v>710</v>
      </c>
      <c r="D475">
        <v>514462</v>
      </c>
      <c r="E475" t="s">
        <v>134</v>
      </c>
    </row>
    <row r="476" spans="1:5" x14ac:dyDescent="0.25">
      <c r="A476">
        <v>514900</v>
      </c>
      <c r="B476" t="s">
        <v>592</v>
      </c>
      <c r="C476">
        <v>847</v>
      </c>
      <c r="D476">
        <v>514462</v>
      </c>
      <c r="E476" t="s">
        <v>134</v>
      </c>
    </row>
    <row r="477" spans="1:5" x14ac:dyDescent="0.25">
      <c r="A477">
        <v>514918</v>
      </c>
      <c r="B477" t="s">
        <v>593</v>
      </c>
      <c r="C477">
        <v>719</v>
      </c>
      <c r="D477">
        <v>514462</v>
      </c>
      <c r="E477" t="s">
        <v>134</v>
      </c>
    </row>
    <row r="478" spans="1:5" x14ac:dyDescent="0.25">
      <c r="A478">
        <v>514926</v>
      </c>
      <c r="B478" t="s">
        <v>594</v>
      </c>
      <c r="C478">
        <v>154</v>
      </c>
      <c r="D478">
        <v>514462</v>
      </c>
      <c r="E478" t="s">
        <v>134</v>
      </c>
    </row>
    <row r="479" spans="1:5" x14ac:dyDescent="0.25">
      <c r="A479">
        <v>514942</v>
      </c>
      <c r="B479" t="s">
        <v>595</v>
      </c>
      <c r="C479">
        <v>502</v>
      </c>
      <c r="D479">
        <v>514462</v>
      </c>
      <c r="E479" t="s">
        <v>134</v>
      </c>
    </row>
    <row r="480" spans="1:5" x14ac:dyDescent="0.25">
      <c r="A480">
        <v>514969</v>
      </c>
      <c r="B480" t="s">
        <v>596</v>
      </c>
      <c r="C480">
        <v>406</v>
      </c>
      <c r="D480">
        <v>514462</v>
      </c>
      <c r="E480" t="s">
        <v>134</v>
      </c>
    </row>
    <row r="481" spans="1:5" x14ac:dyDescent="0.25">
      <c r="A481">
        <v>514985</v>
      </c>
      <c r="B481" t="s">
        <v>597</v>
      </c>
      <c r="C481">
        <v>247</v>
      </c>
      <c r="D481">
        <v>514462</v>
      </c>
      <c r="E481" t="s">
        <v>134</v>
      </c>
    </row>
    <row r="482" spans="1:5" x14ac:dyDescent="0.25">
      <c r="A482">
        <v>514993</v>
      </c>
      <c r="B482" t="s">
        <v>598</v>
      </c>
      <c r="C482">
        <v>273</v>
      </c>
      <c r="D482">
        <v>514462</v>
      </c>
      <c r="E482" t="s">
        <v>134</v>
      </c>
    </row>
    <row r="483" spans="1:5" x14ac:dyDescent="0.25">
      <c r="A483">
        <v>515001</v>
      </c>
      <c r="B483" t="s">
        <v>599</v>
      </c>
      <c r="C483">
        <v>2178</v>
      </c>
      <c r="D483">
        <v>514462</v>
      </c>
      <c r="E483" t="s">
        <v>134</v>
      </c>
    </row>
    <row r="484" spans="1:5" x14ac:dyDescent="0.25">
      <c r="A484">
        <v>515019</v>
      </c>
      <c r="B484" t="s">
        <v>600</v>
      </c>
      <c r="C484">
        <v>137</v>
      </c>
      <c r="D484">
        <v>514462</v>
      </c>
      <c r="E484" t="s">
        <v>134</v>
      </c>
    </row>
    <row r="485" spans="1:5" x14ac:dyDescent="0.25">
      <c r="A485">
        <v>515051</v>
      </c>
      <c r="B485" t="s">
        <v>601</v>
      </c>
      <c r="C485">
        <v>188</v>
      </c>
      <c r="D485">
        <v>514462</v>
      </c>
      <c r="E485" t="s">
        <v>134</v>
      </c>
    </row>
    <row r="486" spans="1:5" x14ac:dyDescent="0.25">
      <c r="A486">
        <v>515060</v>
      </c>
      <c r="B486" t="s">
        <v>602</v>
      </c>
      <c r="C486">
        <v>316</v>
      </c>
      <c r="D486">
        <v>514462</v>
      </c>
      <c r="E486" t="s">
        <v>134</v>
      </c>
    </row>
    <row r="487" spans="1:5" x14ac:dyDescent="0.25">
      <c r="A487">
        <v>515086</v>
      </c>
      <c r="B487" t="s">
        <v>603</v>
      </c>
      <c r="C487">
        <v>131</v>
      </c>
      <c r="D487">
        <v>514462</v>
      </c>
      <c r="E487" t="s">
        <v>134</v>
      </c>
    </row>
    <row r="488" spans="1:5" x14ac:dyDescent="0.25">
      <c r="A488">
        <v>515108</v>
      </c>
      <c r="B488" t="s">
        <v>604</v>
      </c>
      <c r="C488">
        <v>318</v>
      </c>
      <c r="D488">
        <v>514462</v>
      </c>
      <c r="E488" t="s">
        <v>134</v>
      </c>
    </row>
    <row r="489" spans="1:5" x14ac:dyDescent="0.25">
      <c r="A489">
        <v>515124</v>
      </c>
      <c r="B489" t="s">
        <v>605</v>
      </c>
      <c r="C489">
        <v>236</v>
      </c>
      <c r="D489">
        <v>514462</v>
      </c>
      <c r="E489" t="s">
        <v>134</v>
      </c>
    </row>
    <row r="490" spans="1:5" x14ac:dyDescent="0.25">
      <c r="A490">
        <v>515167</v>
      </c>
      <c r="B490" t="s">
        <v>606</v>
      </c>
      <c r="C490">
        <v>85</v>
      </c>
      <c r="D490">
        <v>514462</v>
      </c>
      <c r="E490" t="s">
        <v>134</v>
      </c>
    </row>
    <row r="491" spans="1:5" x14ac:dyDescent="0.25">
      <c r="A491">
        <v>515175</v>
      </c>
      <c r="B491" t="s">
        <v>607</v>
      </c>
      <c r="C491">
        <v>138</v>
      </c>
      <c r="D491">
        <v>514462</v>
      </c>
      <c r="E491" t="s">
        <v>134</v>
      </c>
    </row>
    <row r="492" spans="1:5" x14ac:dyDescent="0.25">
      <c r="A492">
        <v>515183</v>
      </c>
      <c r="B492" t="s">
        <v>608</v>
      </c>
      <c r="C492">
        <v>202</v>
      </c>
      <c r="D492">
        <v>514462</v>
      </c>
      <c r="E492" t="s">
        <v>134</v>
      </c>
    </row>
    <row r="493" spans="1:5" x14ac:dyDescent="0.25">
      <c r="A493">
        <v>557790</v>
      </c>
      <c r="B493" t="s">
        <v>609</v>
      </c>
      <c r="C493">
        <v>166</v>
      </c>
      <c r="D493">
        <v>514462</v>
      </c>
      <c r="E493" t="s">
        <v>134</v>
      </c>
    </row>
    <row r="494" spans="1:5" x14ac:dyDescent="0.25">
      <c r="A494">
        <v>515230</v>
      </c>
      <c r="B494" t="s">
        <v>610</v>
      </c>
      <c r="C494">
        <v>436</v>
      </c>
      <c r="D494">
        <v>514462</v>
      </c>
      <c r="E494" t="s">
        <v>134</v>
      </c>
    </row>
    <row r="495" spans="1:5" x14ac:dyDescent="0.25">
      <c r="A495">
        <v>515248</v>
      </c>
      <c r="B495" t="s">
        <v>611</v>
      </c>
      <c r="C495">
        <v>134</v>
      </c>
      <c r="D495">
        <v>514462</v>
      </c>
      <c r="E495" t="s">
        <v>134</v>
      </c>
    </row>
    <row r="496" spans="1:5" x14ac:dyDescent="0.25">
      <c r="A496">
        <v>515264</v>
      </c>
      <c r="B496" t="s">
        <v>612</v>
      </c>
      <c r="C496">
        <v>1473</v>
      </c>
      <c r="D496">
        <v>514462</v>
      </c>
      <c r="E496" t="s">
        <v>134</v>
      </c>
    </row>
    <row r="497" spans="1:5" x14ac:dyDescent="0.25">
      <c r="A497">
        <v>515272</v>
      </c>
      <c r="B497" t="s">
        <v>613</v>
      </c>
      <c r="C497">
        <v>133</v>
      </c>
      <c r="D497">
        <v>514462</v>
      </c>
      <c r="E497" t="s">
        <v>134</v>
      </c>
    </row>
    <row r="498" spans="1:5" x14ac:dyDescent="0.25">
      <c r="A498">
        <v>515281</v>
      </c>
      <c r="B498" t="s">
        <v>614</v>
      </c>
      <c r="C498">
        <v>391</v>
      </c>
      <c r="D498">
        <v>514462</v>
      </c>
      <c r="E498" t="s">
        <v>134</v>
      </c>
    </row>
    <row r="499" spans="1:5" x14ac:dyDescent="0.25">
      <c r="A499">
        <v>515299</v>
      </c>
      <c r="B499" t="s">
        <v>615</v>
      </c>
      <c r="C499">
        <v>159</v>
      </c>
      <c r="D499">
        <v>514462</v>
      </c>
      <c r="E499" t="s">
        <v>134</v>
      </c>
    </row>
    <row r="500" spans="1:5" x14ac:dyDescent="0.25">
      <c r="A500">
        <v>515353</v>
      </c>
      <c r="B500" t="s">
        <v>616</v>
      </c>
      <c r="C500">
        <v>961</v>
      </c>
      <c r="D500">
        <v>514462</v>
      </c>
      <c r="E500" t="s">
        <v>134</v>
      </c>
    </row>
    <row r="501" spans="1:5" x14ac:dyDescent="0.25">
      <c r="A501">
        <v>557854</v>
      </c>
      <c r="B501" t="s">
        <v>617</v>
      </c>
      <c r="C501">
        <v>312</v>
      </c>
      <c r="D501">
        <v>514462</v>
      </c>
      <c r="E501" t="s">
        <v>134</v>
      </c>
    </row>
    <row r="502" spans="1:5" x14ac:dyDescent="0.25">
      <c r="A502">
        <v>515426</v>
      </c>
      <c r="B502" t="s">
        <v>618</v>
      </c>
      <c r="C502">
        <v>435</v>
      </c>
      <c r="D502">
        <v>514462</v>
      </c>
      <c r="E502" t="s">
        <v>134</v>
      </c>
    </row>
    <row r="503" spans="1:5" x14ac:dyDescent="0.25">
      <c r="A503">
        <v>515442</v>
      </c>
      <c r="B503" t="s">
        <v>619</v>
      </c>
      <c r="C503">
        <v>2112</v>
      </c>
      <c r="D503">
        <v>514462</v>
      </c>
      <c r="E503" t="s">
        <v>134</v>
      </c>
    </row>
    <row r="504" spans="1:5" x14ac:dyDescent="0.25">
      <c r="A504">
        <v>514462</v>
      </c>
      <c r="B504" t="s">
        <v>134</v>
      </c>
      <c r="C504">
        <v>20454</v>
      </c>
      <c r="D504">
        <v>514462</v>
      </c>
      <c r="E504" t="s">
        <v>134</v>
      </c>
    </row>
    <row r="505" spans="1:5" x14ac:dyDescent="0.25">
      <c r="A505">
        <v>515469</v>
      </c>
      <c r="B505" t="s">
        <v>620</v>
      </c>
      <c r="C505">
        <v>1180</v>
      </c>
      <c r="D505">
        <v>514462</v>
      </c>
      <c r="E505" t="s">
        <v>134</v>
      </c>
    </row>
    <row r="506" spans="1:5" x14ac:dyDescent="0.25">
      <c r="A506">
        <v>557811</v>
      </c>
      <c r="B506" t="s">
        <v>621</v>
      </c>
      <c r="C506">
        <v>307</v>
      </c>
      <c r="D506">
        <v>514462</v>
      </c>
      <c r="E506" t="s">
        <v>134</v>
      </c>
    </row>
    <row r="507" spans="1:5" x14ac:dyDescent="0.25">
      <c r="A507">
        <v>515515</v>
      </c>
      <c r="B507" t="s">
        <v>622</v>
      </c>
      <c r="C507">
        <v>106</v>
      </c>
      <c r="D507">
        <v>514462</v>
      </c>
      <c r="E507" t="s">
        <v>134</v>
      </c>
    </row>
    <row r="508" spans="1:5" x14ac:dyDescent="0.25">
      <c r="A508">
        <v>515531</v>
      </c>
      <c r="B508" t="s">
        <v>623</v>
      </c>
      <c r="C508">
        <v>234</v>
      </c>
      <c r="D508">
        <v>514462</v>
      </c>
      <c r="E508" t="s">
        <v>134</v>
      </c>
    </row>
    <row r="509" spans="1:5" x14ac:dyDescent="0.25">
      <c r="A509">
        <v>515540</v>
      </c>
      <c r="B509" t="s">
        <v>624</v>
      </c>
      <c r="C509">
        <v>287</v>
      </c>
      <c r="D509">
        <v>514462</v>
      </c>
      <c r="E509" t="s">
        <v>134</v>
      </c>
    </row>
    <row r="510" spans="1:5" x14ac:dyDescent="0.25">
      <c r="A510">
        <v>515582</v>
      </c>
      <c r="B510" t="s">
        <v>625</v>
      </c>
      <c r="C510">
        <v>236</v>
      </c>
      <c r="D510">
        <v>514462</v>
      </c>
      <c r="E510" t="s">
        <v>134</v>
      </c>
    </row>
    <row r="511" spans="1:5" x14ac:dyDescent="0.25">
      <c r="A511">
        <v>515591</v>
      </c>
      <c r="B511" t="s">
        <v>626</v>
      </c>
      <c r="C511">
        <v>401</v>
      </c>
      <c r="D511">
        <v>514462</v>
      </c>
      <c r="E511" t="s">
        <v>134</v>
      </c>
    </row>
    <row r="512" spans="1:5" x14ac:dyDescent="0.25">
      <c r="A512">
        <v>515604</v>
      </c>
      <c r="B512" t="s">
        <v>627</v>
      </c>
      <c r="C512">
        <v>635</v>
      </c>
      <c r="D512">
        <v>514462</v>
      </c>
      <c r="E512" t="s">
        <v>134</v>
      </c>
    </row>
    <row r="513" spans="1:5" x14ac:dyDescent="0.25">
      <c r="A513">
        <v>515621</v>
      </c>
      <c r="B513" t="s">
        <v>628</v>
      </c>
      <c r="C513">
        <v>473</v>
      </c>
      <c r="D513">
        <v>514462</v>
      </c>
      <c r="E513" t="s">
        <v>134</v>
      </c>
    </row>
    <row r="514" spans="1:5" x14ac:dyDescent="0.25">
      <c r="A514">
        <v>515639</v>
      </c>
      <c r="B514" t="s">
        <v>629</v>
      </c>
      <c r="C514">
        <v>747</v>
      </c>
      <c r="D514">
        <v>514462</v>
      </c>
      <c r="E514" t="s">
        <v>134</v>
      </c>
    </row>
    <row r="515" spans="1:5" x14ac:dyDescent="0.25">
      <c r="A515">
        <v>515647</v>
      </c>
      <c r="B515" t="s">
        <v>630</v>
      </c>
      <c r="C515">
        <v>80</v>
      </c>
      <c r="D515">
        <v>514462</v>
      </c>
      <c r="E515" t="s">
        <v>134</v>
      </c>
    </row>
    <row r="516" spans="1:5" x14ac:dyDescent="0.25">
      <c r="A516">
        <v>515663</v>
      </c>
      <c r="B516" t="s">
        <v>631</v>
      </c>
      <c r="C516">
        <v>468</v>
      </c>
      <c r="D516">
        <v>514462</v>
      </c>
      <c r="E516" t="s">
        <v>134</v>
      </c>
    </row>
    <row r="517" spans="1:5" x14ac:dyDescent="0.25">
      <c r="A517">
        <v>515671</v>
      </c>
      <c r="B517" t="s">
        <v>632</v>
      </c>
      <c r="C517">
        <v>263</v>
      </c>
      <c r="D517">
        <v>514462</v>
      </c>
      <c r="E517" t="s">
        <v>134</v>
      </c>
    </row>
    <row r="518" spans="1:5" x14ac:dyDescent="0.25">
      <c r="A518">
        <v>515698</v>
      </c>
      <c r="B518" t="s">
        <v>633</v>
      </c>
      <c r="C518">
        <v>198</v>
      </c>
      <c r="D518">
        <v>514462</v>
      </c>
      <c r="E518" t="s">
        <v>134</v>
      </c>
    </row>
    <row r="519" spans="1:5" x14ac:dyDescent="0.25">
      <c r="A519">
        <v>515701</v>
      </c>
      <c r="B519" t="s">
        <v>634</v>
      </c>
      <c r="C519">
        <v>692</v>
      </c>
      <c r="D519">
        <v>514462</v>
      </c>
      <c r="E519" t="s">
        <v>134</v>
      </c>
    </row>
    <row r="520" spans="1:5" x14ac:dyDescent="0.25">
      <c r="A520">
        <v>515728</v>
      </c>
      <c r="B520" t="s">
        <v>635</v>
      </c>
      <c r="C520">
        <v>206</v>
      </c>
      <c r="D520">
        <v>514462</v>
      </c>
      <c r="E520" t="s">
        <v>134</v>
      </c>
    </row>
    <row r="521" spans="1:5" x14ac:dyDescent="0.25">
      <c r="A521">
        <v>515736</v>
      </c>
      <c r="B521" t="s">
        <v>636</v>
      </c>
      <c r="C521">
        <v>784</v>
      </c>
      <c r="D521">
        <v>514462</v>
      </c>
      <c r="E521" t="s">
        <v>134</v>
      </c>
    </row>
    <row r="522" spans="1:5" x14ac:dyDescent="0.25">
      <c r="A522">
        <v>515744</v>
      </c>
      <c r="B522" t="s">
        <v>637</v>
      </c>
      <c r="C522">
        <v>1103</v>
      </c>
      <c r="D522">
        <v>514462</v>
      </c>
      <c r="E522" t="s">
        <v>134</v>
      </c>
    </row>
    <row r="523" spans="1:5" x14ac:dyDescent="0.25">
      <c r="A523">
        <v>515752</v>
      </c>
      <c r="B523" t="s">
        <v>638</v>
      </c>
      <c r="C523">
        <v>172</v>
      </c>
      <c r="D523">
        <v>514462</v>
      </c>
      <c r="E523" t="s">
        <v>134</v>
      </c>
    </row>
    <row r="524" spans="1:5" x14ac:dyDescent="0.25">
      <c r="A524">
        <v>515809</v>
      </c>
      <c r="B524" t="s">
        <v>639</v>
      </c>
      <c r="C524">
        <v>131</v>
      </c>
      <c r="D524">
        <v>514462</v>
      </c>
      <c r="E524" t="s">
        <v>134</v>
      </c>
    </row>
    <row r="525" spans="1:5" x14ac:dyDescent="0.25">
      <c r="A525">
        <v>515817</v>
      </c>
      <c r="B525" t="s">
        <v>640</v>
      </c>
      <c r="C525">
        <v>102</v>
      </c>
      <c r="D525">
        <v>514462</v>
      </c>
      <c r="E525" t="s">
        <v>134</v>
      </c>
    </row>
    <row r="526" spans="1:5" x14ac:dyDescent="0.25">
      <c r="A526">
        <v>557927</v>
      </c>
      <c r="B526" t="s">
        <v>641</v>
      </c>
      <c r="C526">
        <v>365</v>
      </c>
      <c r="D526">
        <v>514462</v>
      </c>
      <c r="E526" t="s">
        <v>134</v>
      </c>
    </row>
    <row r="527" spans="1:5" x14ac:dyDescent="0.25">
      <c r="A527">
        <v>515841</v>
      </c>
      <c r="B527" t="s">
        <v>642</v>
      </c>
      <c r="C527">
        <v>264</v>
      </c>
      <c r="D527">
        <v>514462</v>
      </c>
      <c r="E527" t="s">
        <v>134</v>
      </c>
    </row>
    <row r="528" spans="1:5" x14ac:dyDescent="0.25">
      <c r="A528">
        <v>525545</v>
      </c>
      <c r="B528" t="s">
        <v>643</v>
      </c>
      <c r="C528">
        <v>864</v>
      </c>
      <c r="D528">
        <v>525529</v>
      </c>
      <c r="E528" t="s">
        <v>136</v>
      </c>
    </row>
    <row r="529" spans="1:5" x14ac:dyDescent="0.25">
      <c r="A529">
        <v>525561</v>
      </c>
      <c r="B529" t="s">
        <v>644</v>
      </c>
      <c r="C529">
        <v>546</v>
      </c>
      <c r="D529">
        <v>525529</v>
      </c>
      <c r="E529" t="s">
        <v>136</v>
      </c>
    </row>
    <row r="530" spans="1:5" x14ac:dyDescent="0.25">
      <c r="A530">
        <v>525570</v>
      </c>
      <c r="B530" t="s">
        <v>645</v>
      </c>
      <c r="C530">
        <v>65</v>
      </c>
      <c r="D530">
        <v>525529</v>
      </c>
      <c r="E530" t="s">
        <v>136</v>
      </c>
    </row>
    <row r="531" spans="1:5" x14ac:dyDescent="0.25">
      <c r="A531">
        <v>560022</v>
      </c>
      <c r="B531" t="s">
        <v>646</v>
      </c>
      <c r="C531">
        <v>1217</v>
      </c>
      <c r="D531">
        <v>525529</v>
      </c>
      <c r="E531" t="s">
        <v>136</v>
      </c>
    </row>
    <row r="532" spans="1:5" x14ac:dyDescent="0.25">
      <c r="A532">
        <v>525596</v>
      </c>
      <c r="B532" t="s">
        <v>647</v>
      </c>
      <c r="C532">
        <v>527</v>
      </c>
      <c r="D532">
        <v>525529</v>
      </c>
      <c r="E532" t="s">
        <v>136</v>
      </c>
    </row>
    <row r="533" spans="1:5" x14ac:dyDescent="0.25">
      <c r="A533">
        <v>560031</v>
      </c>
      <c r="B533" t="s">
        <v>648</v>
      </c>
      <c r="C533">
        <v>530</v>
      </c>
      <c r="D533">
        <v>525529</v>
      </c>
      <c r="E533" t="s">
        <v>136</v>
      </c>
    </row>
    <row r="534" spans="1:5" x14ac:dyDescent="0.25">
      <c r="A534">
        <v>525642</v>
      </c>
      <c r="B534" t="s">
        <v>649</v>
      </c>
      <c r="C534">
        <v>673</v>
      </c>
      <c r="D534">
        <v>525529</v>
      </c>
      <c r="E534" t="s">
        <v>136</v>
      </c>
    </row>
    <row r="535" spans="1:5" x14ac:dyDescent="0.25">
      <c r="A535">
        <v>525669</v>
      </c>
      <c r="B535" t="s">
        <v>650</v>
      </c>
      <c r="C535">
        <v>1701</v>
      </c>
      <c r="D535">
        <v>525529</v>
      </c>
      <c r="E535" t="s">
        <v>136</v>
      </c>
    </row>
    <row r="536" spans="1:5" x14ac:dyDescent="0.25">
      <c r="A536">
        <v>525693</v>
      </c>
      <c r="B536" t="s">
        <v>651</v>
      </c>
      <c r="C536">
        <v>200</v>
      </c>
      <c r="D536">
        <v>525529</v>
      </c>
      <c r="E536" t="s">
        <v>136</v>
      </c>
    </row>
    <row r="537" spans="1:5" x14ac:dyDescent="0.25">
      <c r="A537">
        <v>525715</v>
      </c>
      <c r="B537" t="s">
        <v>652</v>
      </c>
      <c r="C537">
        <v>72</v>
      </c>
      <c r="D537">
        <v>525529</v>
      </c>
      <c r="E537" t="s">
        <v>136</v>
      </c>
    </row>
    <row r="538" spans="1:5" x14ac:dyDescent="0.25">
      <c r="A538">
        <v>525723</v>
      </c>
      <c r="B538" t="s">
        <v>653</v>
      </c>
      <c r="C538">
        <v>355</v>
      </c>
      <c r="D538">
        <v>525529</v>
      </c>
      <c r="E538" t="s">
        <v>136</v>
      </c>
    </row>
    <row r="539" spans="1:5" x14ac:dyDescent="0.25">
      <c r="A539">
        <v>525731</v>
      </c>
      <c r="B539" t="s">
        <v>654</v>
      </c>
      <c r="C539">
        <v>315</v>
      </c>
      <c r="D539">
        <v>525529</v>
      </c>
      <c r="E539" t="s">
        <v>136</v>
      </c>
    </row>
    <row r="540" spans="1:5" x14ac:dyDescent="0.25">
      <c r="A540">
        <v>525758</v>
      </c>
      <c r="B540" t="s">
        <v>655</v>
      </c>
      <c r="C540">
        <v>311</v>
      </c>
      <c r="D540">
        <v>525529</v>
      </c>
      <c r="E540" t="s">
        <v>136</v>
      </c>
    </row>
    <row r="541" spans="1:5" x14ac:dyDescent="0.25">
      <c r="A541">
        <v>525782</v>
      </c>
      <c r="B541" t="s">
        <v>656</v>
      </c>
      <c r="C541">
        <v>689</v>
      </c>
      <c r="D541">
        <v>525529</v>
      </c>
      <c r="E541" t="s">
        <v>136</v>
      </c>
    </row>
    <row r="542" spans="1:5" x14ac:dyDescent="0.25">
      <c r="A542">
        <v>560049</v>
      </c>
      <c r="B542" t="s">
        <v>657</v>
      </c>
      <c r="C542">
        <v>733</v>
      </c>
      <c r="D542">
        <v>525529</v>
      </c>
      <c r="E542" t="s">
        <v>136</v>
      </c>
    </row>
    <row r="543" spans="1:5" x14ac:dyDescent="0.25">
      <c r="A543">
        <v>525839</v>
      </c>
      <c r="B543" t="s">
        <v>658</v>
      </c>
      <c r="C543">
        <v>484</v>
      </c>
      <c r="D543">
        <v>525529</v>
      </c>
      <c r="E543" t="s">
        <v>136</v>
      </c>
    </row>
    <row r="544" spans="1:5" x14ac:dyDescent="0.25">
      <c r="A544">
        <v>525847</v>
      </c>
      <c r="B544" t="s">
        <v>659</v>
      </c>
      <c r="C544">
        <v>216</v>
      </c>
      <c r="D544">
        <v>525529</v>
      </c>
      <c r="E544" t="s">
        <v>136</v>
      </c>
    </row>
    <row r="545" spans="1:5" x14ac:dyDescent="0.25">
      <c r="A545">
        <v>525855</v>
      </c>
      <c r="B545" t="s">
        <v>660</v>
      </c>
      <c r="C545">
        <v>62</v>
      </c>
      <c r="D545">
        <v>525529</v>
      </c>
      <c r="E545" t="s">
        <v>136</v>
      </c>
    </row>
    <row r="546" spans="1:5" x14ac:dyDescent="0.25">
      <c r="A546">
        <v>525863</v>
      </c>
      <c r="B546" t="s">
        <v>661</v>
      </c>
      <c r="C546">
        <v>661</v>
      </c>
      <c r="D546">
        <v>525529</v>
      </c>
      <c r="E546" t="s">
        <v>136</v>
      </c>
    </row>
    <row r="547" spans="1:5" x14ac:dyDescent="0.25">
      <c r="A547">
        <v>525871</v>
      </c>
      <c r="B547" t="s">
        <v>662</v>
      </c>
      <c r="C547">
        <v>2639</v>
      </c>
      <c r="D547">
        <v>525529</v>
      </c>
      <c r="E547" t="s">
        <v>136</v>
      </c>
    </row>
    <row r="548" spans="1:5" x14ac:dyDescent="0.25">
      <c r="A548">
        <v>560065</v>
      </c>
      <c r="B548" t="s">
        <v>663</v>
      </c>
      <c r="C548">
        <v>449</v>
      </c>
      <c r="D548">
        <v>525529</v>
      </c>
      <c r="E548" t="s">
        <v>136</v>
      </c>
    </row>
    <row r="549" spans="1:5" x14ac:dyDescent="0.25">
      <c r="A549">
        <v>525910</v>
      </c>
      <c r="B549" t="s">
        <v>664</v>
      </c>
      <c r="C549">
        <v>483</v>
      </c>
      <c r="D549">
        <v>525529</v>
      </c>
      <c r="E549" t="s">
        <v>136</v>
      </c>
    </row>
    <row r="550" spans="1:5" x14ac:dyDescent="0.25">
      <c r="A550">
        <v>525936</v>
      </c>
      <c r="B550" t="s">
        <v>665</v>
      </c>
      <c r="C550">
        <v>168</v>
      </c>
      <c r="D550">
        <v>525529</v>
      </c>
      <c r="E550" t="s">
        <v>136</v>
      </c>
    </row>
    <row r="551" spans="1:5" x14ac:dyDescent="0.25">
      <c r="A551">
        <v>525952</v>
      </c>
      <c r="B551" t="s">
        <v>666</v>
      </c>
      <c r="C551">
        <v>144</v>
      </c>
      <c r="D551">
        <v>525529</v>
      </c>
      <c r="E551" t="s">
        <v>136</v>
      </c>
    </row>
    <row r="552" spans="1:5" x14ac:dyDescent="0.25">
      <c r="A552">
        <v>526045</v>
      </c>
      <c r="B552" t="s">
        <v>667</v>
      </c>
      <c r="C552">
        <v>1101</v>
      </c>
      <c r="D552">
        <v>525529</v>
      </c>
      <c r="E552" t="s">
        <v>136</v>
      </c>
    </row>
    <row r="553" spans="1:5" x14ac:dyDescent="0.25">
      <c r="A553">
        <v>526053</v>
      </c>
      <c r="B553" t="s">
        <v>668</v>
      </c>
      <c r="C553">
        <v>522</v>
      </c>
      <c r="D553">
        <v>525529</v>
      </c>
      <c r="E553" t="s">
        <v>136</v>
      </c>
    </row>
    <row r="554" spans="1:5" x14ac:dyDescent="0.25">
      <c r="A554">
        <v>526061</v>
      </c>
      <c r="B554" t="s">
        <v>669</v>
      </c>
      <c r="C554">
        <v>500</v>
      </c>
      <c r="D554">
        <v>525529</v>
      </c>
      <c r="E554" t="s">
        <v>136</v>
      </c>
    </row>
    <row r="555" spans="1:5" x14ac:dyDescent="0.25">
      <c r="A555">
        <v>526088</v>
      </c>
      <c r="B555" t="s">
        <v>670</v>
      </c>
      <c r="C555">
        <v>84</v>
      </c>
      <c r="D555">
        <v>525529</v>
      </c>
      <c r="E555" t="s">
        <v>136</v>
      </c>
    </row>
    <row r="556" spans="1:5" x14ac:dyDescent="0.25">
      <c r="A556">
        <v>526126</v>
      </c>
      <c r="B556" t="s">
        <v>671</v>
      </c>
      <c r="C556">
        <v>526</v>
      </c>
      <c r="D556">
        <v>525529</v>
      </c>
      <c r="E556" t="s">
        <v>136</v>
      </c>
    </row>
    <row r="557" spans="1:5" x14ac:dyDescent="0.25">
      <c r="A557">
        <v>526177</v>
      </c>
      <c r="B557" t="s">
        <v>672</v>
      </c>
      <c r="C557">
        <v>302</v>
      </c>
      <c r="D557">
        <v>525529</v>
      </c>
      <c r="E557" t="s">
        <v>136</v>
      </c>
    </row>
    <row r="558" spans="1:5" x14ac:dyDescent="0.25">
      <c r="A558">
        <v>526185</v>
      </c>
      <c r="B558" t="s">
        <v>673</v>
      </c>
      <c r="C558">
        <v>597</v>
      </c>
      <c r="D558">
        <v>525529</v>
      </c>
      <c r="E558" t="s">
        <v>136</v>
      </c>
    </row>
    <row r="559" spans="1:5" x14ac:dyDescent="0.25">
      <c r="A559">
        <v>525529</v>
      </c>
      <c r="B559" t="s">
        <v>136</v>
      </c>
      <c r="C559">
        <v>16668</v>
      </c>
      <c r="D559">
        <v>525529</v>
      </c>
      <c r="E559" t="s">
        <v>136</v>
      </c>
    </row>
    <row r="560" spans="1:5" x14ac:dyDescent="0.25">
      <c r="A560">
        <v>526207</v>
      </c>
      <c r="B560" t="s">
        <v>674</v>
      </c>
      <c r="C560">
        <v>560</v>
      </c>
      <c r="D560">
        <v>525529</v>
      </c>
      <c r="E560" t="s">
        <v>136</v>
      </c>
    </row>
    <row r="561" spans="1:5" x14ac:dyDescent="0.25">
      <c r="A561">
        <v>526215</v>
      </c>
      <c r="B561" t="s">
        <v>675</v>
      </c>
      <c r="C561">
        <v>637</v>
      </c>
      <c r="D561">
        <v>525529</v>
      </c>
      <c r="E561" t="s">
        <v>136</v>
      </c>
    </row>
    <row r="562" spans="1:5" x14ac:dyDescent="0.25">
      <c r="A562">
        <v>526240</v>
      </c>
      <c r="B562" t="s">
        <v>676</v>
      </c>
      <c r="C562">
        <v>174</v>
      </c>
      <c r="D562">
        <v>525529</v>
      </c>
      <c r="E562" t="s">
        <v>136</v>
      </c>
    </row>
    <row r="563" spans="1:5" x14ac:dyDescent="0.25">
      <c r="A563">
        <v>526266</v>
      </c>
      <c r="B563" t="s">
        <v>677</v>
      </c>
      <c r="C563">
        <v>430</v>
      </c>
      <c r="D563">
        <v>525529</v>
      </c>
      <c r="E563" t="s">
        <v>136</v>
      </c>
    </row>
    <row r="564" spans="1:5" x14ac:dyDescent="0.25">
      <c r="A564">
        <v>526274</v>
      </c>
      <c r="B564" t="s">
        <v>678</v>
      </c>
      <c r="C564">
        <v>120</v>
      </c>
      <c r="D564">
        <v>525529</v>
      </c>
      <c r="E564" t="s">
        <v>136</v>
      </c>
    </row>
    <row r="565" spans="1:5" x14ac:dyDescent="0.25">
      <c r="A565">
        <v>526282</v>
      </c>
      <c r="B565" t="s">
        <v>679</v>
      </c>
      <c r="C565">
        <v>1632</v>
      </c>
      <c r="D565">
        <v>525529</v>
      </c>
      <c r="E565" t="s">
        <v>136</v>
      </c>
    </row>
    <row r="566" spans="1:5" x14ac:dyDescent="0.25">
      <c r="A566">
        <v>526312</v>
      </c>
      <c r="B566" t="s">
        <v>680</v>
      </c>
      <c r="C566">
        <v>1288</v>
      </c>
      <c r="D566">
        <v>525529</v>
      </c>
      <c r="E566" t="s">
        <v>136</v>
      </c>
    </row>
    <row r="567" spans="1:5" x14ac:dyDescent="0.25">
      <c r="A567">
        <v>524182</v>
      </c>
      <c r="B567" t="s">
        <v>681</v>
      </c>
      <c r="C567">
        <v>256</v>
      </c>
      <c r="D567">
        <v>525146</v>
      </c>
      <c r="E567" t="s">
        <v>138</v>
      </c>
    </row>
    <row r="568" spans="1:5" x14ac:dyDescent="0.25">
      <c r="A568">
        <v>524239</v>
      </c>
      <c r="B568" t="s">
        <v>682</v>
      </c>
      <c r="C568">
        <v>1603</v>
      </c>
      <c r="D568">
        <v>525146</v>
      </c>
      <c r="E568" t="s">
        <v>138</v>
      </c>
    </row>
    <row r="569" spans="1:5" x14ac:dyDescent="0.25">
      <c r="A569">
        <v>524247</v>
      </c>
      <c r="B569" t="s">
        <v>683</v>
      </c>
      <c r="C569">
        <v>370</v>
      </c>
      <c r="D569">
        <v>525146</v>
      </c>
      <c r="E569" t="s">
        <v>138</v>
      </c>
    </row>
    <row r="570" spans="1:5" x14ac:dyDescent="0.25">
      <c r="A570">
        <v>524280</v>
      </c>
      <c r="B570" t="s">
        <v>684</v>
      </c>
      <c r="C570">
        <v>480</v>
      </c>
      <c r="D570">
        <v>525146</v>
      </c>
      <c r="E570" t="s">
        <v>138</v>
      </c>
    </row>
    <row r="571" spans="1:5" x14ac:dyDescent="0.25">
      <c r="A571">
        <v>524298</v>
      </c>
      <c r="B571" t="s">
        <v>685</v>
      </c>
      <c r="C571">
        <v>877</v>
      </c>
      <c r="D571">
        <v>525146</v>
      </c>
      <c r="E571" t="s">
        <v>138</v>
      </c>
    </row>
    <row r="572" spans="1:5" x14ac:dyDescent="0.25">
      <c r="A572">
        <v>524310</v>
      </c>
      <c r="B572" t="s">
        <v>686</v>
      </c>
      <c r="C572">
        <v>654</v>
      </c>
      <c r="D572">
        <v>525146</v>
      </c>
      <c r="E572" t="s">
        <v>138</v>
      </c>
    </row>
    <row r="573" spans="1:5" x14ac:dyDescent="0.25">
      <c r="A573">
        <v>524344</v>
      </c>
      <c r="B573" t="s">
        <v>687</v>
      </c>
      <c r="C573">
        <v>705</v>
      </c>
      <c r="D573">
        <v>525146</v>
      </c>
      <c r="E573" t="s">
        <v>138</v>
      </c>
    </row>
    <row r="574" spans="1:5" x14ac:dyDescent="0.25">
      <c r="A574">
        <v>524379</v>
      </c>
      <c r="B574" t="s">
        <v>688</v>
      </c>
      <c r="C574">
        <v>1304</v>
      </c>
      <c r="D574">
        <v>525146</v>
      </c>
      <c r="E574" t="s">
        <v>138</v>
      </c>
    </row>
    <row r="575" spans="1:5" x14ac:dyDescent="0.25">
      <c r="A575">
        <v>524441</v>
      </c>
      <c r="B575" t="s">
        <v>689</v>
      </c>
      <c r="C575">
        <v>104</v>
      </c>
      <c r="D575">
        <v>525146</v>
      </c>
      <c r="E575" t="s">
        <v>138</v>
      </c>
    </row>
    <row r="576" spans="1:5" x14ac:dyDescent="0.25">
      <c r="A576">
        <v>524557</v>
      </c>
      <c r="B576" t="s">
        <v>690</v>
      </c>
      <c r="C576">
        <v>325</v>
      </c>
      <c r="D576">
        <v>525146</v>
      </c>
      <c r="E576" t="s">
        <v>138</v>
      </c>
    </row>
    <row r="577" spans="1:5" x14ac:dyDescent="0.25">
      <c r="A577">
        <v>524565</v>
      </c>
      <c r="B577" t="s">
        <v>691</v>
      </c>
      <c r="C577">
        <v>378</v>
      </c>
      <c r="D577">
        <v>525146</v>
      </c>
      <c r="E577" t="s">
        <v>138</v>
      </c>
    </row>
    <row r="578" spans="1:5" x14ac:dyDescent="0.25">
      <c r="A578">
        <v>524573</v>
      </c>
      <c r="B578" t="s">
        <v>692</v>
      </c>
      <c r="C578">
        <v>884</v>
      </c>
      <c r="D578">
        <v>525146</v>
      </c>
      <c r="E578" t="s">
        <v>138</v>
      </c>
    </row>
    <row r="579" spans="1:5" x14ac:dyDescent="0.25">
      <c r="A579">
        <v>524603</v>
      </c>
      <c r="B579" t="s">
        <v>693</v>
      </c>
      <c r="C579">
        <v>6944</v>
      </c>
      <c r="D579">
        <v>525146</v>
      </c>
      <c r="E579" t="s">
        <v>138</v>
      </c>
    </row>
    <row r="580" spans="1:5" x14ac:dyDescent="0.25">
      <c r="A580">
        <v>524611</v>
      </c>
      <c r="B580" t="s">
        <v>694</v>
      </c>
      <c r="C580">
        <v>1652</v>
      </c>
      <c r="D580">
        <v>525146</v>
      </c>
      <c r="E580" t="s">
        <v>138</v>
      </c>
    </row>
    <row r="581" spans="1:5" x14ac:dyDescent="0.25">
      <c r="A581">
        <v>524671</v>
      </c>
      <c r="B581" t="s">
        <v>695</v>
      </c>
      <c r="C581">
        <v>596</v>
      </c>
      <c r="D581">
        <v>525146</v>
      </c>
      <c r="E581" t="s">
        <v>138</v>
      </c>
    </row>
    <row r="582" spans="1:5" x14ac:dyDescent="0.25">
      <c r="A582">
        <v>524689</v>
      </c>
      <c r="B582" t="s">
        <v>696</v>
      </c>
      <c r="C582">
        <v>1074</v>
      </c>
      <c r="D582">
        <v>525146</v>
      </c>
      <c r="E582" t="s">
        <v>138</v>
      </c>
    </row>
    <row r="583" spans="1:5" x14ac:dyDescent="0.25">
      <c r="A583">
        <v>524778</v>
      </c>
      <c r="B583" t="s">
        <v>697</v>
      </c>
      <c r="C583">
        <v>6009</v>
      </c>
      <c r="D583">
        <v>525146</v>
      </c>
      <c r="E583" t="s">
        <v>138</v>
      </c>
    </row>
    <row r="584" spans="1:5" x14ac:dyDescent="0.25">
      <c r="A584">
        <v>524816</v>
      </c>
      <c r="B584" t="s">
        <v>698</v>
      </c>
      <c r="C584">
        <v>603</v>
      </c>
      <c r="D584">
        <v>525146</v>
      </c>
      <c r="E584" t="s">
        <v>138</v>
      </c>
    </row>
    <row r="585" spans="1:5" x14ac:dyDescent="0.25">
      <c r="A585">
        <v>524824</v>
      </c>
      <c r="B585" t="s">
        <v>699</v>
      </c>
      <c r="C585">
        <v>458</v>
      </c>
      <c r="D585">
        <v>525146</v>
      </c>
      <c r="E585" t="s">
        <v>138</v>
      </c>
    </row>
    <row r="586" spans="1:5" x14ac:dyDescent="0.25">
      <c r="A586">
        <v>524875</v>
      </c>
      <c r="B586" t="s">
        <v>700</v>
      </c>
      <c r="C586">
        <v>609</v>
      </c>
      <c r="D586">
        <v>525146</v>
      </c>
      <c r="E586" t="s">
        <v>138</v>
      </c>
    </row>
    <row r="587" spans="1:5" x14ac:dyDescent="0.25">
      <c r="A587">
        <v>524921</v>
      </c>
      <c r="B587" t="s">
        <v>701</v>
      </c>
      <c r="C587">
        <v>730</v>
      </c>
      <c r="D587">
        <v>525146</v>
      </c>
      <c r="E587" t="s">
        <v>138</v>
      </c>
    </row>
    <row r="588" spans="1:5" x14ac:dyDescent="0.25">
      <c r="A588">
        <v>524948</v>
      </c>
      <c r="B588" t="s">
        <v>702</v>
      </c>
      <c r="C588">
        <v>572</v>
      </c>
      <c r="D588">
        <v>525146</v>
      </c>
      <c r="E588" t="s">
        <v>138</v>
      </c>
    </row>
    <row r="589" spans="1:5" x14ac:dyDescent="0.25">
      <c r="A589">
        <v>524956</v>
      </c>
      <c r="B589" t="s">
        <v>703</v>
      </c>
      <c r="C589">
        <v>356</v>
      </c>
      <c r="D589">
        <v>525146</v>
      </c>
      <c r="E589" t="s">
        <v>138</v>
      </c>
    </row>
    <row r="590" spans="1:5" x14ac:dyDescent="0.25">
      <c r="A590">
        <v>524981</v>
      </c>
      <c r="B590" t="s">
        <v>704</v>
      </c>
      <c r="C590">
        <v>2222</v>
      </c>
      <c r="D590">
        <v>525146</v>
      </c>
      <c r="E590" t="s">
        <v>138</v>
      </c>
    </row>
    <row r="591" spans="1:5" x14ac:dyDescent="0.25">
      <c r="A591">
        <v>525006</v>
      </c>
      <c r="B591" t="s">
        <v>705</v>
      </c>
      <c r="C591">
        <v>2562</v>
      </c>
      <c r="D591">
        <v>525146</v>
      </c>
      <c r="E591" t="s">
        <v>138</v>
      </c>
    </row>
    <row r="592" spans="1:5" x14ac:dyDescent="0.25">
      <c r="A592">
        <v>525049</v>
      </c>
      <c r="B592" t="s">
        <v>706</v>
      </c>
      <c r="C592">
        <v>861</v>
      </c>
      <c r="D592">
        <v>525146</v>
      </c>
      <c r="E592" t="s">
        <v>138</v>
      </c>
    </row>
    <row r="593" spans="1:5" x14ac:dyDescent="0.25">
      <c r="A593">
        <v>525090</v>
      </c>
      <c r="B593" t="s">
        <v>707</v>
      </c>
      <c r="C593">
        <v>1424</v>
      </c>
      <c r="D593">
        <v>525146</v>
      </c>
      <c r="E593" t="s">
        <v>138</v>
      </c>
    </row>
    <row r="594" spans="1:5" x14ac:dyDescent="0.25">
      <c r="A594">
        <v>525103</v>
      </c>
      <c r="B594" t="s">
        <v>708</v>
      </c>
      <c r="C594">
        <v>173</v>
      </c>
      <c r="D594">
        <v>525146</v>
      </c>
      <c r="E594" t="s">
        <v>138</v>
      </c>
    </row>
    <row r="595" spans="1:5" x14ac:dyDescent="0.25">
      <c r="A595">
        <v>525120</v>
      </c>
      <c r="B595" t="s">
        <v>709</v>
      </c>
      <c r="C595">
        <v>1242</v>
      </c>
      <c r="D595">
        <v>525146</v>
      </c>
      <c r="E595" t="s">
        <v>138</v>
      </c>
    </row>
    <row r="596" spans="1:5" x14ac:dyDescent="0.25">
      <c r="A596">
        <v>525146</v>
      </c>
      <c r="B596" t="s">
        <v>138</v>
      </c>
      <c r="C596">
        <v>11500</v>
      </c>
      <c r="D596">
        <v>525146</v>
      </c>
      <c r="E596" t="s">
        <v>138</v>
      </c>
    </row>
    <row r="597" spans="1:5" x14ac:dyDescent="0.25">
      <c r="A597">
        <v>525219</v>
      </c>
      <c r="B597" t="s">
        <v>710</v>
      </c>
      <c r="C597">
        <v>1117</v>
      </c>
      <c r="D597">
        <v>525146</v>
      </c>
      <c r="E597" t="s">
        <v>138</v>
      </c>
    </row>
    <row r="598" spans="1:5" x14ac:dyDescent="0.25">
      <c r="A598">
        <v>525235</v>
      </c>
      <c r="B598" t="s">
        <v>711</v>
      </c>
      <c r="C598">
        <v>2494</v>
      </c>
      <c r="D598">
        <v>525146</v>
      </c>
      <c r="E598" t="s">
        <v>138</v>
      </c>
    </row>
    <row r="599" spans="1:5" x14ac:dyDescent="0.25">
      <c r="A599">
        <v>525308</v>
      </c>
      <c r="B599" t="s">
        <v>712</v>
      </c>
      <c r="C599">
        <v>285</v>
      </c>
      <c r="D599">
        <v>525146</v>
      </c>
      <c r="E599" t="s">
        <v>138</v>
      </c>
    </row>
    <row r="600" spans="1:5" x14ac:dyDescent="0.25">
      <c r="A600">
        <v>525316</v>
      </c>
      <c r="B600" t="s">
        <v>713</v>
      </c>
      <c r="C600">
        <v>1396</v>
      </c>
      <c r="D600">
        <v>525146</v>
      </c>
      <c r="E600" t="s">
        <v>138</v>
      </c>
    </row>
    <row r="601" spans="1:5" x14ac:dyDescent="0.25">
      <c r="A601">
        <v>525367</v>
      </c>
      <c r="B601" t="s">
        <v>714</v>
      </c>
      <c r="C601">
        <v>449</v>
      </c>
      <c r="D601">
        <v>525146</v>
      </c>
      <c r="E601" t="s">
        <v>138</v>
      </c>
    </row>
    <row r="602" spans="1:5" x14ac:dyDescent="0.25">
      <c r="A602">
        <v>525375</v>
      </c>
      <c r="B602" t="s">
        <v>715</v>
      </c>
      <c r="C602">
        <v>593</v>
      </c>
      <c r="D602">
        <v>525146</v>
      </c>
      <c r="E602" t="s">
        <v>138</v>
      </c>
    </row>
    <row r="603" spans="1:5" x14ac:dyDescent="0.25">
      <c r="A603">
        <v>525421</v>
      </c>
      <c r="B603" t="s">
        <v>716</v>
      </c>
      <c r="C603">
        <v>115</v>
      </c>
      <c r="D603">
        <v>525146</v>
      </c>
      <c r="E603" t="s">
        <v>138</v>
      </c>
    </row>
    <row r="604" spans="1:5" x14ac:dyDescent="0.25">
      <c r="A604">
        <v>526614</v>
      </c>
      <c r="B604" t="s">
        <v>717</v>
      </c>
      <c r="C604">
        <v>241</v>
      </c>
      <c r="D604">
        <v>525146</v>
      </c>
      <c r="E604" t="s">
        <v>138</v>
      </c>
    </row>
    <row r="605" spans="1:5" x14ac:dyDescent="0.25">
      <c r="A605">
        <v>528111</v>
      </c>
      <c r="B605" t="s">
        <v>718</v>
      </c>
      <c r="C605">
        <v>741</v>
      </c>
      <c r="D605">
        <v>528722</v>
      </c>
      <c r="E605" t="s">
        <v>140</v>
      </c>
    </row>
    <row r="606" spans="1:5" x14ac:dyDescent="0.25">
      <c r="A606">
        <v>528315</v>
      </c>
      <c r="B606" t="s">
        <v>719</v>
      </c>
      <c r="C606">
        <v>546</v>
      </c>
      <c r="D606">
        <v>528722</v>
      </c>
      <c r="E606" t="s">
        <v>140</v>
      </c>
    </row>
    <row r="607" spans="1:5" x14ac:dyDescent="0.25">
      <c r="A607">
        <v>528340</v>
      </c>
      <c r="B607" t="s">
        <v>720</v>
      </c>
      <c r="C607">
        <v>579</v>
      </c>
      <c r="D607">
        <v>528722</v>
      </c>
      <c r="E607" t="s">
        <v>140</v>
      </c>
    </row>
    <row r="608" spans="1:5" x14ac:dyDescent="0.25">
      <c r="A608">
        <v>528382</v>
      </c>
      <c r="B608" t="s">
        <v>721</v>
      </c>
      <c r="C608">
        <v>371</v>
      </c>
      <c r="D608">
        <v>528722</v>
      </c>
      <c r="E608" t="s">
        <v>140</v>
      </c>
    </row>
    <row r="609" spans="1:5" x14ac:dyDescent="0.25">
      <c r="A609">
        <v>521604</v>
      </c>
      <c r="B609" t="s">
        <v>722</v>
      </c>
      <c r="C609">
        <v>261</v>
      </c>
      <c r="D609">
        <v>528722</v>
      </c>
      <c r="E609" t="s">
        <v>140</v>
      </c>
    </row>
    <row r="610" spans="1:5" x14ac:dyDescent="0.25">
      <c r="A610">
        <v>528455</v>
      </c>
      <c r="B610" t="s">
        <v>723</v>
      </c>
      <c r="C610">
        <v>313</v>
      </c>
      <c r="D610">
        <v>528722</v>
      </c>
      <c r="E610" t="s">
        <v>140</v>
      </c>
    </row>
    <row r="611" spans="1:5" x14ac:dyDescent="0.25">
      <c r="A611">
        <v>528536</v>
      </c>
      <c r="B611" t="s">
        <v>724</v>
      </c>
      <c r="C611">
        <v>466</v>
      </c>
      <c r="D611">
        <v>528722</v>
      </c>
      <c r="E611" t="s">
        <v>140</v>
      </c>
    </row>
    <row r="612" spans="1:5" x14ac:dyDescent="0.25">
      <c r="A612">
        <v>528676</v>
      </c>
      <c r="B612" t="s">
        <v>725</v>
      </c>
      <c r="C612">
        <v>1751</v>
      </c>
      <c r="D612">
        <v>528722</v>
      </c>
      <c r="E612" t="s">
        <v>140</v>
      </c>
    </row>
    <row r="613" spans="1:5" x14ac:dyDescent="0.25">
      <c r="A613">
        <v>528722</v>
      </c>
      <c r="B613" t="s">
        <v>140</v>
      </c>
      <c r="C613">
        <v>7741</v>
      </c>
      <c r="D613">
        <v>528722</v>
      </c>
      <c r="E613" t="s">
        <v>140</v>
      </c>
    </row>
    <row r="614" spans="1:5" x14ac:dyDescent="0.25">
      <c r="A614">
        <v>543781</v>
      </c>
      <c r="B614" t="s">
        <v>726</v>
      </c>
      <c r="C614">
        <v>134</v>
      </c>
      <c r="D614">
        <v>528722</v>
      </c>
      <c r="E614" t="s">
        <v>140</v>
      </c>
    </row>
    <row r="615" spans="1:5" x14ac:dyDescent="0.25">
      <c r="A615">
        <v>543829</v>
      </c>
      <c r="B615" t="s">
        <v>727</v>
      </c>
      <c r="C615">
        <v>165</v>
      </c>
      <c r="D615">
        <v>528722</v>
      </c>
      <c r="E615" t="s">
        <v>140</v>
      </c>
    </row>
    <row r="616" spans="1:5" x14ac:dyDescent="0.25">
      <c r="A616">
        <v>543861</v>
      </c>
      <c r="B616" t="s">
        <v>728</v>
      </c>
      <c r="C616">
        <v>701</v>
      </c>
      <c r="D616">
        <v>528722</v>
      </c>
      <c r="E616" t="s">
        <v>140</v>
      </c>
    </row>
    <row r="617" spans="1:5" x14ac:dyDescent="0.25">
      <c r="A617">
        <v>543934</v>
      </c>
      <c r="B617" t="s">
        <v>729</v>
      </c>
      <c r="C617">
        <v>219</v>
      </c>
      <c r="D617">
        <v>528722</v>
      </c>
      <c r="E617" t="s">
        <v>140</v>
      </c>
    </row>
    <row r="618" spans="1:5" x14ac:dyDescent="0.25">
      <c r="A618">
        <v>543985</v>
      </c>
      <c r="B618" t="s">
        <v>730</v>
      </c>
      <c r="C618">
        <v>367</v>
      </c>
      <c r="D618">
        <v>528722</v>
      </c>
      <c r="E618" t="s">
        <v>140</v>
      </c>
    </row>
    <row r="619" spans="1:5" x14ac:dyDescent="0.25">
      <c r="A619">
        <v>544019</v>
      </c>
      <c r="B619" t="s">
        <v>731</v>
      </c>
      <c r="C619">
        <v>1529</v>
      </c>
      <c r="D619">
        <v>528722</v>
      </c>
      <c r="E619" t="s">
        <v>140</v>
      </c>
    </row>
    <row r="620" spans="1:5" x14ac:dyDescent="0.25">
      <c r="A620">
        <v>520039</v>
      </c>
      <c r="B620" t="s">
        <v>732</v>
      </c>
      <c r="C620">
        <v>3012</v>
      </c>
      <c r="D620">
        <v>520802</v>
      </c>
      <c r="E620" t="s">
        <v>142</v>
      </c>
    </row>
    <row r="621" spans="1:5" x14ac:dyDescent="0.25">
      <c r="A621">
        <v>520080</v>
      </c>
      <c r="B621" t="s">
        <v>733</v>
      </c>
      <c r="C621">
        <v>45</v>
      </c>
      <c r="D621">
        <v>520802</v>
      </c>
      <c r="E621" t="s">
        <v>142</v>
      </c>
    </row>
    <row r="622" spans="1:5" x14ac:dyDescent="0.25">
      <c r="A622">
        <v>520136</v>
      </c>
      <c r="B622" t="s">
        <v>734</v>
      </c>
      <c r="C622">
        <v>134</v>
      </c>
      <c r="D622">
        <v>520802</v>
      </c>
      <c r="E622" t="s">
        <v>142</v>
      </c>
    </row>
    <row r="623" spans="1:5" x14ac:dyDescent="0.25">
      <c r="A623">
        <v>520161</v>
      </c>
      <c r="B623" t="s">
        <v>735</v>
      </c>
      <c r="C623">
        <v>1623</v>
      </c>
      <c r="D623">
        <v>520802</v>
      </c>
      <c r="E623" t="s">
        <v>142</v>
      </c>
    </row>
    <row r="624" spans="1:5" x14ac:dyDescent="0.25">
      <c r="A624">
        <v>520179</v>
      </c>
      <c r="B624" t="s">
        <v>736</v>
      </c>
      <c r="C624">
        <v>230</v>
      </c>
      <c r="D624">
        <v>520802</v>
      </c>
      <c r="E624" t="s">
        <v>142</v>
      </c>
    </row>
    <row r="625" spans="1:5" x14ac:dyDescent="0.25">
      <c r="A625">
        <v>520209</v>
      </c>
      <c r="B625" t="s">
        <v>737</v>
      </c>
      <c r="C625">
        <v>212</v>
      </c>
      <c r="D625">
        <v>520802</v>
      </c>
      <c r="E625" t="s">
        <v>142</v>
      </c>
    </row>
    <row r="626" spans="1:5" x14ac:dyDescent="0.25">
      <c r="A626">
        <v>520217</v>
      </c>
      <c r="B626" t="s">
        <v>738</v>
      </c>
      <c r="C626">
        <v>53</v>
      </c>
      <c r="D626">
        <v>520802</v>
      </c>
      <c r="E626" t="s">
        <v>142</v>
      </c>
    </row>
    <row r="627" spans="1:5" x14ac:dyDescent="0.25">
      <c r="A627">
        <v>520284</v>
      </c>
      <c r="B627" t="s">
        <v>739</v>
      </c>
      <c r="C627">
        <v>64</v>
      </c>
      <c r="D627">
        <v>520802</v>
      </c>
      <c r="E627" t="s">
        <v>142</v>
      </c>
    </row>
    <row r="628" spans="1:5" x14ac:dyDescent="0.25">
      <c r="A628">
        <v>520322</v>
      </c>
      <c r="B628" t="s">
        <v>740</v>
      </c>
      <c r="C628">
        <v>466</v>
      </c>
      <c r="D628">
        <v>520802</v>
      </c>
      <c r="E628" t="s">
        <v>142</v>
      </c>
    </row>
    <row r="629" spans="1:5" x14ac:dyDescent="0.25">
      <c r="A629">
        <v>520365</v>
      </c>
      <c r="B629" t="s">
        <v>741</v>
      </c>
      <c r="C629">
        <v>476</v>
      </c>
      <c r="D629">
        <v>520802</v>
      </c>
      <c r="E629" t="s">
        <v>142</v>
      </c>
    </row>
    <row r="630" spans="1:5" x14ac:dyDescent="0.25">
      <c r="A630">
        <v>520381</v>
      </c>
      <c r="B630" t="s">
        <v>742</v>
      </c>
      <c r="C630">
        <v>55</v>
      </c>
      <c r="D630">
        <v>520802</v>
      </c>
      <c r="E630" t="s">
        <v>142</v>
      </c>
    </row>
    <row r="631" spans="1:5" x14ac:dyDescent="0.25">
      <c r="A631">
        <v>520390</v>
      </c>
      <c r="B631" t="s">
        <v>743</v>
      </c>
      <c r="C631">
        <v>475</v>
      </c>
      <c r="D631">
        <v>520802</v>
      </c>
      <c r="E631" t="s">
        <v>142</v>
      </c>
    </row>
    <row r="632" spans="1:5" x14ac:dyDescent="0.25">
      <c r="A632">
        <v>520438</v>
      </c>
      <c r="B632" t="s">
        <v>744</v>
      </c>
      <c r="C632">
        <v>230</v>
      </c>
      <c r="D632">
        <v>520802</v>
      </c>
      <c r="E632" t="s">
        <v>142</v>
      </c>
    </row>
    <row r="633" spans="1:5" x14ac:dyDescent="0.25">
      <c r="A633">
        <v>520489</v>
      </c>
      <c r="B633" t="s">
        <v>745</v>
      </c>
      <c r="C633">
        <v>62</v>
      </c>
      <c r="D633">
        <v>520802</v>
      </c>
      <c r="E633" t="s">
        <v>142</v>
      </c>
    </row>
    <row r="634" spans="1:5" x14ac:dyDescent="0.25">
      <c r="A634">
        <v>520551</v>
      </c>
      <c r="B634" t="s">
        <v>746</v>
      </c>
      <c r="C634">
        <v>209</v>
      </c>
      <c r="D634">
        <v>520802</v>
      </c>
      <c r="E634" t="s">
        <v>142</v>
      </c>
    </row>
    <row r="635" spans="1:5" x14ac:dyDescent="0.25">
      <c r="A635">
        <v>520594</v>
      </c>
      <c r="B635" t="s">
        <v>747</v>
      </c>
      <c r="C635">
        <v>157</v>
      </c>
      <c r="D635">
        <v>520802</v>
      </c>
      <c r="E635" t="s">
        <v>142</v>
      </c>
    </row>
    <row r="636" spans="1:5" x14ac:dyDescent="0.25">
      <c r="A636">
        <v>520632</v>
      </c>
      <c r="B636" t="s">
        <v>748</v>
      </c>
      <c r="C636">
        <v>15</v>
      </c>
      <c r="D636">
        <v>520802</v>
      </c>
      <c r="E636" t="s">
        <v>142</v>
      </c>
    </row>
    <row r="637" spans="1:5" x14ac:dyDescent="0.25">
      <c r="A637">
        <v>520641</v>
      </c>
      <c r="B637" t="s">
        <v>749</v>
      </c>
      <c r="C637">
        <v>509</v>
      </c>
      <c r="D637">
        <v>520802</v>
      </c>
      <c r="E637" t="s">
        <v>142</v>
      </c>
    </row>
    <row r="638" spans="1:5" x14ac:dyDescent="0.25">
      <c r="A638">
        <v>520659</v>
      </c>
      <c r="B638" t="s">
        <v>750</v>
      </c>
      <c r="C638">
        <v>510</v>
      </c>
      <c r="D638">
        <v>520802</v>
      </c>
      <c r="E638" t="s">
        <v>142</v>
      </c>
    </row>
    <row r="639" spans="1:5" x14ac:dyDescent="0.25">
      <c r="A639">
        <v>520675</v>
      </c>
      <c r="B639" t="s">
        <v>751</v>
      </c>
      <c r="C639">
        <v>37</v>
      </c>
      <c r="D639">
        <v>520802</v>
      </c>
      <c r="E639" t="s">
        <v>142</v>
      </c>
    </row>
    <row r="640" spans="1:5" x14ac:dyDescent="0.25">
      <c r="A640">
        <v>520730</v>
      </c>
      <c r="B640" t="s">
        <v>752</v>
      </c>
      <c r="C640">
        <v>72</v>
      </c>
      <c r="D640">
        <v>520802</v>
      </c>
      <c r="E640" t="s">
        <v>142</v>
      </c>
    </row>
    <row r="641" spans="1:5" x14ac:dyDescent="0.25">
      <c r="A641">
        <v>520748</v>
      </c>
      <c r="B641" t="s">
        <v>753</v>
      </c>
      <c r="C641">
        <v>72</v>
      </c>
      <c r="D641">
        <v>520802</v>
      </c>
      <c r="E641" t="s">
        <v>142</v>
      </c>
    </row>
    <row r="642" spans="1:5" x14ac:dyDescent="0.25">
      <c r="A642">
        <v>520764</v>
      </c>
      <c r="B642" t="s">
        <v>754</v>
      </c>
      <c r="C642">
        <v>108</v>
      </c>
      <c r="D642">
        <v>520802</v>
      </c>
      <c r="E642" t="s">
        <v>142</v>
      </c>
    </row>
    <row r="643" spans="1:5" x14ac:dyDescent="0.25">
      <c r="A643">
        <v>520802</v>
      </c>
      <c r="B643" t="s">
        <v>142</v>
      </c>
      <c r="C643">
        <v>16530</v>
      </c>
      <c r="D643">
        <v>520802</v>
      </c>
      <c r="E643" t="s">
        <v>142</v>
      </c>
    </row>
    <row r="644" spans="1:5" x14ac:dyDescent="0.25">
      <c r="A644">
        <v>520829</v>
      </c>
      <c r="B644" t="s">
        <v>755</v>
      </c>
      <c r="C644">
        <v>2131</v>
      </c>
      <c r="D644">
        <v>520802</v>
      </c>
      <c r="E644" t="s">
        <v>142</v>
      </c>
    </row>
    <row r="645" spans="1:5" x14ac:dyDescent="0.25">
      <c r="A645">
        <v>520811</v>
      </c>
      <c r="B645" t="s">
        <v>756</v>
      </c>
      <c r="C645">
        <v>300</v>
      </c>
      <c r="D645">
        <v>520802</v>
      </c>
      <c r="E645" t="s">
        <v>142</v>
      </c>
    </row>
    <row r="646" spans="1:5" x14ac:dyDescent="0.25">
      <c r="A646">
        <v>520845</v>
      </c>
      <c r="B646" t="s">
        <v>757</v>
      </c>
      <c r="C646">
        <v>114</v>
      </c>
      <c r="D646">
        <v>520802</v>
      </c>
      <c r="E646" t="s">
        <v>142</v>
      </c>
    </row>
    <row r="647" spans="1:5" x14ac:dyDescent="0.25">
      <c r="A647">
        <v>520870</v>
      </c>
      <c r="B647" t="s">
        <v>758</v>
      </c>
      <c r="C647">
        <v>53</v>
      </c>
      <c r="D647">
        <v>520802</v>
      </c>
      <c r="E647" t="s">
        <v>142</v>
      </c>
    </row>
    <row r="648" spans="1:5" x14ac:dyDescent="0.25">
      <c r="A648">
        <v>520888</v>
      </c>
      <c r="B648" t="s">
        <v>759</v>
      </c>
      <c r="C648">
        <v>130</v>
      </c>
      <c r="D648">
        <v>520802</v>
      </c>
      <c r="E648" t="s">
        <v>142</v>
      </c>
    </row>
    <row r="649" spans="1:5" x14ac:dyDescent="0.25">
      <c r="A649">
        <v>520918</v>
      </c>
      <c r="B649" t="s">
        <v>760</v>
      </c>
      <c r="C649">
        <v>693</v>
      </c>
      <c r="D649">
        <v>520802</v>
      </c>
      <c r="E649" t="s">
        <v>142</v>
      </c>
    </row>
    <row r="650" spans="1:5" x14ac:dyDescent="0.25">
      <c r="A650">
        <v>520934</v>
      </c>
      <c r="B650" t="s">
        <v>761</v>
      </c>
      <c r="C650">
        <v>692</v>
      </c>
      <c r="D650">
        <v>520802</v>
      </c>
      <c r="E650" t="s">
        <v>142</v>
      </c>
    </row>
    <row r="651" spans="1:5" x14ac:dyDescent="0.25">
      <c r="A651">
        <v>520942</v>
      </c>
      <c r="B651" t="s">
        <v>762</v>
      </c>
      <c r="C651">
        <v>192</v>
      </c>
      <c r="D651">
        <v>520802</v>
      </c>
      <c r="E651" t="s">
        <v>142</v>
      </c>
    </row>
    <row r="652" spans="1:5" x14ac:dyDescent="0.25">
      <c r="A652">
        <v>521051</v>
      </c>
      <c r="B652" t="s">
        <v>763</v>
      </c>
      <c r="C652">
        <v>237</v>
      </c>
      <c r="D652">
        <v>520802</v>
      </c>
      <c r="E652" t="s">
        <v>142</v>
      </c>
    </row>
    <row r="653" spans="1:5" x14ac:dyDescent="0.25">
      <c r="A653">
        <v>521108</v>
      </c>
      <c r="B653" t="s">
        <v>764</v>
      </c>
      <c r="C653">
        <v>1134</v>
      </c>
      <c r="D653">
        <v>520802</v>
      </c>
      <c r="E653" t="s">
        <v>142</v>
      </c>
    </row>
    <row r="654" spans="1:5" x14ac:dyDescent="0.25">
      <c r="A654">
        <v>522309</v>
      </c>
      <c r="B654" t="s">
        <v>765</v>
      </c>
      <c r="C654">
        <v>193</v>
      </c>
      <c r="D654">
        <v>523089</v>
      </c>
      <c r="E654" t="s">
        <v>144</v>
      </c>
    </row>
    <row r="655" spans="1:5" x14ac:dyDescent="0.25">
      <c r="A655">
        <v>522317</v>
      </c>
      <c r="B655" t="s">
        <v>766</v>
      </c>
      <c r="C655">
        <v>170</v>
      </c>
      <c r="D655">
        <v>523089</v>
      </c>
      <c r="E655" t="s">
        <v>144</v>
      </c>
    </row>
    <row r="656" spans="1:5" x14ac:dyDescent="0.25">
      <c r="A656">
        <v>522333</v>
      </c>
      <c r="B656" t="s">
        <v>767</v>
      </c>
      <c r="C656">
        <v>130</v>
      </c>
      <c r="D656">
        <v>523089</v>
      </c>
      <c r="E656" t="s">
        <v>144</v>
      </c>
    </row>
    <row r="657" spans="1:5" x14ac:dyDescent="0.25">
      <c r="A657">
        <v>522341</v>
      </c>
      <c r="B657" t="s">
        <v>768</v>
      </c>
      <c r="C657">
        <v>476</v>
      </c>
      <c r="D657">
        <v>523089</v>
      </c>
      <c r="E657" t="s">
        <v>144</v>
      </c>
    </row>
    <row r="658" spans="1:5" x14ac:dyDescent="0.25">
      <c r="A658">
        <v>522350</v>
      </c>
      <c r="B658" t="s">
        <v>769</v>
      </c>
      <c r="C658">
        <v>191</v>
      </c>
      <c r="D658">
        <v>523089</v>
      </c>
      <c r="E658" t="s">
        <v>144</v>
      </c>
    </row>
    <row r="659" spans="1:5" x14ac:dyDescent="0.25">
      <c r="A659">
        <v>522384</v>
      </c>
      <c r="B659" t="s">
        <v>770</v>
      </c>
      <c r="C659">
        <v>341</v>
      </c>
      <c r="D659">
        <v>523089</v>
      </c>
      <c r="E659" t="s">
        <v>144</v>
      </c>
    </row>
    <row r="660" spans="1:5" x14ac:dyDescent="0.25">
      <c r="A660">
        <v>522457</v>
      </c>
      <c r="B660" t="s">
        <v>771</v>
      </c>
      <c r="C660">
        <v>332</v>
      </c>
      <c r="D660">
        <v>523089</v>
      </c>
      <c r="E660" t="s">
        <v>144</v>
      </c>
    </row>
    <row r="661" spans="1:5" x14ac:dyDescent="0.25">
      <c r="A661">
        <v>522473</v>
      </c>
      <c r="B661" t="s">
        <v>772</v>
      </c>
      <c r="C661">
        <v>298</v>
      </c>
      <c r="D661">
        <v>523089</v>
      </c>
      <c r="E661" t="s">
        <v>144</v>
      </c>
    </row>
    <row r="662" spans="1:5" x14ac:dyDescent="0.25">
      <c r="A662">
        <v>522490</v>
      </c>
      <c r="B662" t="s">
        <v>773</v>
      </c>
      <c r="C662">
        <v>148</v>
      </c>
      <c r="D662">
        <v>523089</v>
      </c>
      <c r="E662" t="s">
        <v>144</v>
      </c>
    </row>
    <row r="663" spans="1:5" x14ac:dyDescent="0.25">
      <c r="A663">
        <v>522503</v>
      </c>
      <c r="B663" t="s">
        <v>774</v>
      </c>
      <c r="C663">
        <v>472</v>
      </c>
      <c r="D663">
        <v>523089</v>
      </c>
      <c r="E663" t="s">
        <v>144</v>
      </c>
    </row>
    <row r="664" spans="1:5" x14ac:dyDescent="0.25">
      <c r="A664">
        <v>522520</v>
      </c>
      <c r="B664" t="s">
        <v>775</v>
      </c>
      <c r="C664">
        <v>178</v>
      </c>
      <c r="D664">
        <v>523089</v>
      </c>
      <c r="E664" t="s">
        <v>144</v>
      </c>
    </row>
    <row r="665" spans="1:5" x14ac:dyDescent="0.25">
      <c r="A665">
        <v>522538</v>
      </c>
      <c r="B665" t="s">
        <v>776</v>
      </c>
      <c r="C665">
        <v>269</v>
      </c>
      <c r="D665">
        <v>523089</v>
      </c>
      <c r="E665" t="s">
        <v>144</v>
      </c>
    </row>
    <row r="666" spans="1:5" x14ac:dyDescent="0.25">
      <c r="A666">
        <v>522554</v>
      </c>
      <c r="B666" t="s">
        <v>777</v>
      </c>
      <c r="C666">
        <v>368</v>
      </c>
      <c r="D666">
        <v>523089</v>
      </c>
      <c r="E666" t="s">
        <v>144</v>
      </c>
    </row>
    <row r="667" spans="1:5" x14ac:dyDescent="0.25">
      <c r="A667">
        <v>522601</v>
      </c>
      <c r="B667" t="s">
        <v>778</v>
      </c>
      <c r="C667">
        <v>166</v>
      </c>
      <c r="D667">
        <v>523089</v>
      </c>
      <c r="E667" t="s">
        <v>144</v>
      </c>
    </row>
    <row r="668" spans="1:5" x14ac:dyDescent="0.25">
      <c r="A668">
        <v>522627</v>
      </c>
      <c r="B668" t="s">
        <v>779</v>
      </c>
      <c r="C668">
        <v>278</v>
      </c>
      <c r="D668">
        <v>523089</v>
      </c>
      <c r="E668" t="s">
        <v>144</v>
      </c>
    </row>
    <row r="669" spans="1:5" x14ac:dyDescent="0.25">
      <c r="A669">
        <v>522643</v>
      </c>
      <c r="B669" t="s">
        <v>780</v>
      </c>
      <c r="C669">
        <v>337</v>
      </c>
      <c r="D669">
        <v>523089</v>
      </c>
      <c r="E669" t="s">
        <v>144</v>
      </c>
    </row>
    <row r="670" spans="1:5" x14ac:dyDescent="0.25">
      <c r="A670">
        <v>522660</v>
      </c>
      <c r="B670" t="s">
        <v>781</v>
      </c>
      <c r="C670">
        <v>372</v>
      </c>
      <c r="D670">
        <v>523089</v>
      </c>
      <c r="E670" t="s">
        <v>144</v>
      </c>
    </row>
    <row r="671" spans="1:5" x14ac:dyDescent="0.25">
      <c r="A671">
        <v>522678</v>
      </c>
      <c r="B671" t="s">
        <v>782</v>
      </c>
      <c r="C671">
        <v>278</v>
      </c>
      <c r="D671">
        <v>523089</v>
      </c>
      <c r="E671" t="s">
        <v>144</v>
      </c>
    </row>
    <row r="672" spans="1:5" x14ac:dyDescent="0.25">
      <c r="A672">
        <v>522813</v>
      </c>
      <c r="B672" t="s">
        <v>783</v>
      </c>
      <c r="C672">
        <v>388</v>
      </c>
      <c r="D672">
        <v>523089</v>
      </c>
      <c r="E672" t="s">
        <v>144</v>
      </c>
    </row>
    <row r="673" spans="1:5" x14ac:dyDescent="0.25">
      <c r="A673">
        <v>522821</v>
      </c>
      <c r="B673" t="s">
        <v>784</v>
      </c>
      <c r="C673">
        <v>324</v>
      </c>
      <c r="D673">
        <v>523089</v>
      </c>
      <c r="E673" t="s">
        <v>144</v>
      </c>
    </row>
    <row r="674" spans="1:5" x14ac:dyDescent="0.25">
      <c r="A674">
        <v>522830</v>
      </c>
      <c r="B674" t="s">
        <v>785</v>
      </c>
      <c r="C674">
        <v>218</v>
      </c>
      <c r="D674">
        <v>523089</v>
      </c>
      <c r="E674" t="s">
        <v>144</v>
      </c>
    </row>
    <row r="675" spans="1:5" x14ac:dyDescent="0.25">
      <c r="A675">
        <v>522856</v>
      </c>
      <c r="B675" t="s">
        <v>786</v>
      </c>
      <c r="C675">
        <v>301</v>
      </c>
      <c r="D675">
        <v>523089</v>
      </c>
      <c r="E675" t="s">
        <v>144</v>
      </c>
    </row>
    <row r="676" spans="1:5" x14ac:dyDescent="0.25">
      <c r="A676">
        <v>522899</v>
      </c>
      <c r="B676" t="s">
        <v>787</v>
      </c>
      <c r="C676">
        <v>185</v>
      </c>
      <c r="D676">
        <v>523089</v>
      </c>
      <c r="E676" t="s">
        <v>144</v>
      </c>
    </row>
    <row r="677" spans="1:5" x14ac:dyDescent="0.25">
      <c r="A677">
        <v>522929</v>
      </c>
      <c r="B677" t="s">
        <v>788</v>
      </c>
      <c r="C677">
        <v>296</v>
      </c>
      <c r="D677">
        <v>523089</v>
      </c>
      <c r="E677" t="s">
        <v>144</v>
      </c>
    </row>
    <row r="678" spans="1:5" x14ac:dyDescent="0.25">
      <c r="A678">
        <v>522937</v>
      </c>
      <c r="B678" t="s">
        <v>789</v>
      </c>
      <c r="C678">
        <v>174</v>
      </c>
      <c r="D678">
        <v>523089</v>
      </c>
      <c r="E678" t="s">
        <v>144</v>
      </c>
    </row>
    <row r="679" spans="1:5" x14ac:dyDescent="0.25">
      <c r="A679">
        <v>522945</v>
      </c>
      <c r="B679" t="s">
        <v>790</v>
      </c>
      <c r="C679">
        <v>529</v>
      </c>
      <c r="D679">
        <v>523089</v>
      </c>
      <c r="E679" t="s">
        <v>144</v>
      </c>
    </row>
    <row r="680" spans="1:5" x14ac:dyDescent="0.25">
      <c r="A680">
        <v>522953</v>
      </c>
      <c r="B680" t="s">
        <v>791</v>
      </c>
      <c r="C680">
        <v>349</v>
      </c>
      <c r="D680">
        <v>523089</v>
      </c>
      <c r="E680" t="s">
        <v>144</v>
      </c>
    </row>
    <row r="681" spans="1:5" x14ac:dyDescent="0.25">
      <c r="A681">
        <v>522970</v>
      </c>
      <c r="B681" t="s">
        <v>792</v>
      </c>
      <c r="C681">
        <v>425</v>
      </c>
      <c r="D681">
        <v>523089</v>
      </c>
      <c r="E681" t="s">
        <v>144</v>
      </c>
    </row>
    <row r="682" spans="1:5" x14ac:dyDescent="0.25">
      <c r="A682">
        <v>523003</v>
      </c>
      <c r="B682" t="s">
        <v>793</v>
      </c>
      <c r="C682">
        <v>603</v>
      </c>
      <c r="D682">
        <v>523089</v>
      </c>
      <c r="E682" t="s">
        <v>144</v>
      </c>
    </row>
    <row r="683" spans="1:5" x14ac:dyDescent="0.25">
      <c r="A683">
        <v>523011</v>
      </c>
      <c r="B683" t="s">
        <v>794</v>
      </c>
      <c r="C683">
        <v>82</v>
      </c>
      <c r="D683">
        <v>523089</v>
      </c>
      <c r="E683" t="s">
        <v>144</v>
      </c>
    </row>
    <row r="684" spans="1:5" x14ac:dyDescent="0.25">
      <c r="A684">
        <v>523020</v>
      </c>
      <c r="B684" t="s">
        <v>795</v>
      </c>
      <c r="C684">
        <v>225</v>
      </c>
      <c r="D684">
        <v>523089</v>
      </c>
      <c r="E684" t="s">
        <v>144</v>
      </c>
    </row>
    <row r="685" spans="1:5" x14ac:dyDescent="0.25">
      <c r="A685">
        <v>523038</v>
      </c>
      <c r="B685" t="s">
        <v>796</v>
      </c>
      <c r="C685">
        <v>251</v>
      </c>
      <c r="D685">
        <v>523089</v>
      </c>
      <c r="E685" t="s">
        <v>144</v>
      </c>
    </row>
    <row r="686" spans="1:5" x14ac:dyDescent="0.25">
      <c r="A686">
        <v>523046</v>
      </c>
      <c r="B686" t="s">
        <v>797</v>
      </c>
      <c r="C686">
        <v>171</v>
      </c>
      <c r="D686">
        <v>523089</v>
      </c>
      <c r="E686" t="s">
        <v>144</v>
      </c>
    </row>
    <row r="687" spans="1:5" x14ac:dyDescent="0.25">
      <c r="A687">
        <v>523089</v>
      </c>
      <c r="B687" t="s">
        <v>144</v>
      </c>
      <c r="C687">
        <v>5433</v>
      </c>
      <c r="D687">
        <v>523089</v>
      </c>
      <c r="E687" t="s">
        <v>144</v>
      </c>
    </row>
    <row r="688" spans="1:5" x14ac:dyDescent="0.25">
      <c r="A688">
        <v>523143</v>
      </c>
      <c r="B688" t="s">
        <v>798</v>
      </c>
      <c r="C688">
        <v>100</v>
      </c>
      <c r="D688">
        <v>523089</v>
      </c>
      <c r="E688" t="s">
        <v>144</v>
      </c>
    </row>
    <row r="689" spans="1:5" x14ac:dyDescent="0.25">
      <c r="A689">
        <v>523160</v>
      </c>
      <c r="B689" t="s">
        <v>799</v>
      </c>
      <c r="C689">
        <v>168</v>
      </c>
      <c r="D689">
        <v>523089</v>
      </c>
      <c r="E689" t="s">
        <v>144</v>
      </c>
    </row>
    <row r="690" spans="1:5" x14ac:dyDescent="0.25">
      <c r="A690">
        <v>523178</v>
      </c>
      <c r="B690" t="s">
        <v>800</v>
      </c>
      <c r="C690">
        <v>489</v>
      </c>
      <c r="D690">
        <v>523089</v>
      </c>
      <c r="E690" t="s">
        <v>144</v>
      </c>
    </row>
    <row r="691" spans="1:5" x14ac:dyDescent="0.25">
      <c r="A691">
        <v>523224</v>
      </c>
      <c r="B691" t="s">
        <v>801</v>
      </c>
      <c r="C691">
        <v>1002</v>
      </c>
      <c r="D691">
        <v>523089</v>
      </c>
      <c r="E691" t="s">
        <v>144</v>
      </c>
    </row>
    <row r="692" spans="1:5" x14ac:dyDescent="0.25">
      <c r="A692">
        <v>523232</v>
      </c>
      <c r="B692" t="s">
        <v>802</v>
      </c>
      <c r="C692">
        <v>447</v>
      </c>
      <c r="D692">
        <v>523089</v>
      </c>
      <c r="E692" t="s">
        <v>144</v>
      </c>
    </row>
    <row r="693" spans="1:5" x14ac:dyDescent="0.25">
      <c r="A693">
        <v>523267</v>
      </c>
      <c r="B693" t="s">
        <v>803</v>
      </c>
      <c r="C693">
        <v>229</v>
      </c>
      <c r="D693">
        <v>523089</v>
      </c>
      <c r="E693" t="s">
        <v>144</v>
      </c>
    </row>
    <row r="694" spans="1:5" x14ac:dyDescent="0.25">
      <c r="A694">
        <v>523305</v>
      </c>
      <c r="B694" t="s">
        <v>804</v>
      </c>
      <c r="C694">
        <v>360</v>
      </c>
      <c r="D694">
        <v>523089</v>
      </c>
      <c r="E694" t="s">
        <v>144</v>
      </c>
    </row>
    <row r="695" spans="1:5" x14ac:dyDescent="0.25">
      <c r="A695">
        <v>523313</v>
      </c>
      <c r="B695" t="s">
        <v>805</v>
      </c>
      <c r="C695">
        <v>238</v>
      </c>
      <c r="D695">
        <v>523089</v>
      </c>
      <c r="E695" t="s">
        <v>144</v>
      </c>
    </row>
    <row r="696" spans="1:5" x14ac:dyDescent="0.25">
      <c r="A696">
        <v>523321</v>
      </c>
      <c r="B696" t="s">
        <v>806</v>
      </c>
      <c r="C696">
        <v>363</v>
      </c>
      <c r="D696">
        <v>523089</v>
      </c>
      <c r="E696" t="s">
        <v>144</v>
      </c>
    </row>
    <row r="697" spans="1:5" x14ac:dyDescent="0.25">
      <c r="A697">
        <v>523429</v>
      </c>
      <c r="B697" t="s">
        <v>807</v>
      </c>
      <c r="C697">
        <v>186</v>
      </c>
      <c r="D697">
        <v>523836</v>
      </c>
      <c r="E697" t="s">
        <v>147</v>
      </c>
    </row>
    <row r="698" spans="1:5" x14ac:dyDescent="0.25">
      <c r="A698">
        <v>523461</v>
      </c>
      <c r="B698" t="s">
        <v>808</v>
      </c>
      <c r="C698">
        <v>39</v>
      </c>
      <c r="D698">
        <v>523836</v>
      </c>
      <c r="E698" t="s">
        <v>147</v>
      </c>
    </row>
    <row r="699" spans="1:5" x14ac:dyDescent="0.25">
      <c r="A699">
        <v>523569</v>
      </c>
      <c r="B699" t="s">
        <v>809</v>
      </c>
      <c r="C699">
        <v>73</v>
      </c>
      <c r="D699">
        <v>523836</v>
      </c>
      <c r="E699" t="s">
        <v>147</v>
      </c>
    </row>
    <row r="700" spans="1:5" x14ac:dyDescent="0.25">
      <c r="A700">
        <v>523615</v>
      </c>
      <c r="B700" t="s">
        <v>810</v>
      </c>
      <c r="C700">
        <v>211</v>
      </c>
      <c r="D700">
        <v>523836</v>
      </c>
      <c r="E700" t="s">
        <v>147</v>
      </c>
    </row>
    <row r="701" spans="1:5" x14ac:dyDescent="0.25">
      <c r="A701">
        <v>523674</v>
      </c>
      <c r="B701" t="s">
        <v>811</v>
      </c>
      <c r="C701">
        <v>110</v>
      </c>
      <c r="D701">
        <v>523836</v>
      </c>
      <c r="E701" t="s">
        <v>147</v>
      </c>
    </row>
    <row r="702" spans="1:5" x14ac:dyDescent="0.25">
      <c r="A702">
        <v>559938</v>
      </c>
      <c r="B702" t="s">
        <v>812</v>
      </c>
      <c r="C702">
        <v>165</v>
      </c>
      <c r="D702">
        <v>523836</v>
      </c>
      <c r="E702" t="s">
        <v>147</v>
      </c>
    </row>
    <row r="703" spans="1:5" x14ac:dyDescent="0.25">
      <c r="A703">
        <v>523712</v>
      </c>
      <c r="B703" t="s">
        <v>813</v>
      </c>
      <c r="C703">
        <v>704</v>
      </c>
      <c r="D703">
        <v>523836</v>
      </c>
      <c r="E703" t="s">
        <v>147</v>
      </c>
    </row>
    <row r="704" spans="1:5" x14ac:dyDescent="0.25">
      <c r="A704">
        <v>523771</v>
      </c>
      <c r="B704" t="s">
        <v>814</v>
      </c>
      <c r="C704">
        <v>251</v>
      </c>
      <c r="D704">
        <v>523836</v>
      </c>
      <c r="E704" t="s">
        <v>147</v>
      </c>
    </row>
    <row r="705" spans="1:5" x14ac:dyDescent="0.25">
      <c r="A705">
        <v>523801</v>
      </c>
      <c r="B705" t="s">
        <v>815</v>
      </c>
      <c r="C705">
        <v>306</v>
      </c>
      <c r="D705">
        <v>523836</v>
      </c>
      <c r="E705" t="s">
        <v>147</v>
      </c>
    </row>
    <row r="706" spans="1:5" x14ac:dyDescent="0.25">
      <c r="A706">
        <v>523836</v>
      </c>
      <c r="B706" t="s">
        <v>147</v>
      </c>
      <c r="C706">
        <v>1895</v>
      </c>
      <c r="D706">
        <v>523836</v>
      </c>
      <c r="E706" t="s">
        <v>147</v>
      </c>
    </row>
    <row r="707" spans="1:5" x14ac:dyDescent="0.25">
      <c r="A707">
        <v>523861</v>
      </c>
      <c r="B707" t="s">
        <v>816</v>
      </c>
      <c r="C707">
        <v>700</v>
      </c>
      <c r="D707">
        <v>523836</v>
      </c>
      <c r="E707" t="s">
        <v>147</v>
      </c>
    </row>
    <row r="708" spans="1:5" x14ac:dyDescent="0.25">
      <c r="A708">
        <v>523992</v>
      </c>
      <c r="B708" t="s">
        <v>817</v>
      </c>
      <c r="C708">
        <v>303</v>
      </c>
      <c r="D708">
        <v>523836</v>
      </c>
      <c r="E708" t="s">
        <v>147</v>
      </c>
    </row>
    <row r="709" spans="1:5" x14ac:dyDescent="0.25">
      <c r="A709">
        <v>524115</v>
      </c>
      <c r="B709" t="s">
        <v>818</v>
      </c>
      <c r="C709">
        <v>77</v>
      </c>
      <c r="D709">
        <v>523836</v>
      </c>
      <c r="E709" t="s">
        <v>147</v>
      </c>
    </row>
    <row r="710" spans="1:5" x14ac:dyDescent="0.25">
      <c r="A710">
        <v>526371</v>
      </c>
      <c r="B710" t="s">
        <v>819</v>
      </c>
      <c r="C710">
        <v>140</v>
      </c>
      <c r="D710">
        <v>543578</v>
      </c>
      <c r="E710" t="s">
        <v>150</v>
      </c>
    </row>
    <row r="711" spans="1:5" x14ac:dyDescent="0.25">
      <c r="A711">
        <v>526380</v>
      </c>
      <c r="B711" t="s">
        <v>820</v>
      </c>
      <c r="C711">
        <v>163</v>
      </c>
      <c r="D711">
        <v>543578</v>
      </c>
      <c r="E711" t="s">
        <v>150</v>
      </c>
    </row>
    <row r="712" spans="1:5" x14ac:dyDescent="0.25">
      <c r="A712">
        <v>526401</v>
      </c>
      <c r="B712" t="s">
        <v>821</v>
      </c>
      <c r="C712">
        <v>843</v>
      </c>
      <c r="D712">
        <v>543578</v>
      </c>
      <c r="E712" t="s">
        <v>150</v>
      </c>
    </row>
    <row r="713" spans="1:5" x14ac:dyDescent="0.25">
      <c r="A713">
        <v>526428</v>
      </c>
      <c r="B713" t="s">
        <v>822</v>
      </c>
      <c r="C713">
        <v>257</v>
      </c>
      <c r="D713">
        <v>543578</v>
      </c>
      <c r="E713" t="s">
        <v>150</v>
      </c>
    </row>
    <row r="714" spans="1:5" x14ac:dyDescent="0.25">
      <c r="A714">
        <v>526495</v>
      </c>
      <c r="B714" t="s">
        <v>823</v>
      </c>
      <c r="C714">
        <v>306</v>
      </c>
      <c r="D714">
        <v>543578</v>
      </c>
      <c r="E714" t="s">
        <v>150</v>
      </c>
    </row>
    <row r="715" spans="1:5" x14ac:dyDescent="0.25">
      <c r="A715">
        <v>526517</v>
      </c>
      <c r="B715" t="s">
        <v>824</v>
      </c>
      <c r="C715">
        <v>614</v>
      </c>
      <c r="D715">
        <v>543578</v>
      </c>
      <c r="E715" t="s">
        <v>150</v>
      </c>
    </row>
    <row r="716" spans="1:5" x14ac:dyDescent="0.25">
      <c r="A716">
        <v>526525</v>
      </c>
      <c r="B716" t="s">
        <v>825</v>
      </c>
      <c r="C716">
        <v>54</v>
      </c>
      <c r="D716">
        <v>543578</v>
      </c>
      <c r="E716" t="s">
        <v>150</v>
      </c>
    </row>
    <row r="717" spans="1:5" x14ac:dyDescent="0.25">
      <c r="A717">
        <v>543179</v>
      </c>
      <c r="B717" t="s">
        <v>826</v>
      </c>
      <c r="C717">
        <v>880</v>
      </c>
      <c r="D717">
        <v>543578</v>
      </c>
      <c r="E717" t="s">
        <v>150</v>
      </c>
    </row>
    <row r="718" spans="1:5" x14ac:dyDescent="0.25">
      <c r="A718">
        <v>581640</v>
      </c>
      <c r="B718" t="s">
        <v>827</v>
      </c>
      <c r="C718">
        <v>79</v>
      </c>
      <c r="D718">
        <v>543578</v>
      </c>
      <c r="E718" t="s">
        <v>150</v>
      </c>
    </row>
    <row r="719" spans="1:5" x14ac:dyDescent="0.25">
      <c r="A719">
        <v>543314</v>
      </c>
      <c r="B719" t="s">
        <v>828</v>
      </c>
      <c r="C719">
        <v>93</v>
      </c>
      <c r="D719">
        <v>543578</v>
      </c>
      <c r="E719" t="s">
        <v>150</v>
      </c>
    </row>
    <row r="720" spans="1:5" x14ac:dyDescent="0.25">
      <c r="A720">
        <v>543446</v>
      </c>
      <c r="B720" t="s">
        <v>829</v>
      </c>
      <c r="C720">
        <v>146</v>
      </c>
      <c r="D720">
        <v>543578</v>
      </c>
      <c r="E720" t="s">
        <v>150</v>
      </c>
    </row>
    <row r="721" spans="1:5" x14ac:dyDescent="0.25">
      <c r="A721">
        <v>543462</v>
      </c>
      <c r="B721" t="s">
        <v>830</v>
      </c>
      <c r="C721">
        <v>152</v>
      </c>
      <c r="D721">
        <v>543578</v>
      </c>
      <c r="E721" t="s">
        <v>150</v>
      </c>
    </row>
    <row r="722" spans="1:5" x14ac:dyDescent="0.25">
      <c r="A722">
        <v>543471</v>
      </c>
      <c r="B722" t="s">
        <v>831</v>
      </c>
      <c r="C722">
        <v>123</v>
      </c>
      <c r="D722">
        <v>543578</v>
      </c>
      <c r="E722" t="s">
        <v>150</v>
      </c>
    </row>
    <row r="723" spans="1:5" x14ac:dyDescent="0.25">
      <c r="A723">
        <v>543578</v>
      </c>
      <c r="B723" t="s">
        <v>150</v>
      </c>
      <c r="C723">
        <v>3459</v>
      </c>
      <c r="D723">
        <v>543578</v>
      </c>
      <c r="E723" t="s">
        <v>150</v>
      </c>
    </row>
    <row r="724" spans="1:5" x14ac:dyDescent="0.25">
      <c r="A724">
        <v>543641</v>
      </c>
      <c r="B724" t="s">
        <v>832</v>
      </c>
      <c r="C724">
        <v>440</v>
      </c>
      <c r="D724">
        <v>543578</v>
      </c>
      <c r="E724" t="s">
        <v>150</v>
      </c>
    </row>
    <row r="725" spans="1:5" x14ac:dyDescent="0.25">
      <c r="A725">
        <v>526690</v>
      </c>
      <c r="B725" t="s">
        <v>833</v>
      </c>
      <c r="C725">
        <v>398</v>
      </c>
      <c r="D725">
        <v>526665</v>
      </c>
      <c r="E725" t="s">
        <v>153</v>
      </c>
    </row>
    <row r="726" spans="1:5" x14ac:dyDescent="0.25">
      <c r="A726">
        <v>526703</v>
      </c>
      <c r="B726" t="s">
        <v>834</v>
      </c>
      <c r="C726">
        <v>58</v>
      </c>
      <c r="D726">
        <v>526665</v>
      </c>
      <c r="E726" t="s">
        <v>153</v>
      </c>
    </row>
    <row r="727" spans="1:5" x14ac:dyDescent="0.25">
      <c r="A727">
        <v>526711</v>
      </c>
      <c r="B727" t="s">
        <v>835</v>
      </c>
      <c r="C727">
        <v>576</v>
      </c>
      <c r="D727">
        <v>526665</v>
      </c>
      <c r="E727" t="s">
        <v>153</v>
      </c>
    </row>
    <row r="728" spans="1:5" x14ac:dyDescent="0.25">
      <c r="A728">
        <v>526720</v>
      </c>
      <c r="B728" t="s">
        <v>836</v>
      </c>
      <c r="C728">
        <v>1227</v>
      </c>
      <c r="D728">
        <v>526665</v>
      </c>
      <c r="E728" t="s">
        <v>153</v>
      </c>
    </row>
    <row r="729" spans="1:5" x14ac:dyDescent="0.25">
      <c r="A729">
        <v>526738</v>
      </c>
      <c r="B729" t="s">
        <v>837</v>
      </c>
      <c r="C729">
        <v>178</v>
      </c>
      <c r="D729">
        <v>526665</v>
      </c>
      <c r="E729" t="s">
        <v>153</v>
      </c>
    </row>
    <row r="730" spans="1:5" x14ac:dyDescent="0.25">
      <c r="A730">
        <v>526746</v>
      </c>
      <c r="B730" t="s">
        <v>838</v>
      </c>
      <c r="C730">
        <v>439</v>
      </c>
      <c r="D730">
        <v>526665</v>
      </c>
      <c r="E730" t="s">
        <v>153</v>
      </c>
    </row>
    <row r="731" spans="1:5" x14ac:dyDescent="0.25">
      <c r="A731">
        <v>526754</v>
      </c>
      <c r="B731" t="s">
        <v>839</v>
      </c>
      <c r="C731">
        <v>914</v>
      </c>
      <c r="D731">
        <v>526665</v>
      </c>
      <c r="E731" t="s">
        <v>153</v>
      </c>
    </row>
    <row r="732" spans="1:5" x14ac:dyDescent="0.25">
      <c r="A732">
        <v>526762</v>
      </c>
      <c r="B732" t="s">
        <v>840</v>
      </c>
      <c r="C732">
        <v>2445</v>
      </c>
      <c r="D732">
        <v>526665</v>
      </c>
      <c r="E732" t="s">
        <v>153</v>
      </c>
    </row>
    <row r="733" spans="1:5" x14ac:dyDescent="0.25">
      <c r="A733">
        <v>526771</v>
      </c>
      <c r="B733" t="s">
        <v>841</v>
      </c>
      <c r="C733">
        <v>792</v>
      </c>
      <c r="D733">
        <v>526665</v>
      </c>
      <c r="E733" t="s">
        <v>153</v>
      </c>
    </row>
    <row r="734" spans="1:5" x14ac:dyDescent="0.25">
      <c r="A734">
        <v>526789</v>
      </c>
      <c r="B734" t="s">
        <v>842</v>
      </c>
      <c r="C734">
        <v>1164</v>
      </c>
      <c r="D734">
        <v>526665</v>
      </c>
      <c r="E734" t="s">
        <v>153</v>
      </c>
    </row>
    <row r="735" spans="1:5" x14ac:dyDescent="0.25">
      <c r="A735">
        <v>526797</v>
      </c>
      <c r="B735" t="s">
        <v>843</v>
      </c>
      <c r="C735">
        <v>1203</v>
      </c>
      <c r="D735">
        <v>526665</v>
      </c>
      <c r="E735" t="s">
        <v>153</v>
      </c>
    </row>
    <row r="736" spans="1:5" x14ac:dyDescent="0.25">
      <c r="A736">
        <v>526801</v>
      </c>
      <c r="B736" t="s">
        <v>844</v>
      </c>
      <c r="C736">
        <v>92</v>
      </c>
      <c r="D736">
        <v>526665</v>
      </c>
      <c r="E736" t="s">
        <v>153</v>
      </c>
    </row>
    <row r="737" spans="1:5" x14ac:dyDescent="0.25">
      <c r="A737">
        <v>526827</v>
      </c>
      <c r="B737" t="s">
        <v>845</v>
      </c>
      <c r="C737">
        <v>136</v>
      </c>
      <c r="D737">
        <v>526665</v>
      </c>
      <c r="E737" t="s">
        <v>153</v>
      </c>
    </row>
    <row r="738" spans="1:5" x14ac:dyDescent="0.25">
      <c r="A738">
        <v>526835</v>
      </c>
      <c r="B738" t="s">
        <v>846</v>
      </c>
      <c r="C738">
        <v>95</v>
      </c>
      <c r="D738">
        <v>526665</v>
      </c>
      <c r="E738" t="s">
        <v>153</v>
      </c>
    </row>
    <row r="739" spans="1:5" x14ac:dyDescent="0.25">
      <c r="A739">
        <v>526843</v>
      </c>
      <c r="B739" t="s">
        <v>847</v>
      </c>
      <c r="C739">
        <v>474</v>
      </c>
      <c r="D739">
        <v>526665</v>
      </c>
      <c r="E739" t="s">
        <v>153</v>
      </c>
    </row>
    <row r="740" spans="1:5" x14ac:dyDescent="0.25">
      <c r="A740">
        <v>526851</v>
      </c>
      <c r="B740" t="s">
        <v>848</v>
      </c>
      <c r="C740">
        <v>524</v>
      </c>
      <c r="D740">
        <v>526665</v>
      </c>
      <c r="E740" t="s">
        <v>153</v>
      </c>
    </row>
    <row r="741" spans="1:5" x14ac:dyDescent="0.25">
      <c r="A741">
        <v>526860</v>
      </c>
      <c r="B741" t="s">
        <v>849</v>
      </c>
      <c r="C741">
        <v>3151</v>
      </c>
      <c r="D741">
        <v>526665</v>
      </c>
      <c r="E741" t="s">
        <v>153</v>
      </c>
    </row>
    <row r="742" spans="1:5" x14ac:dyDescent="0.25">
      <c r="A742">
        <v>526886</v>
      </c>
      <c r="B742" t="s">
        <v>850</v>
      </c>
      <c r="C742">
        <v>391</v>
      </c>
      <c r="D742">
        <v>526665</v>
      </c>
      <c r="E742" t="s">
        <v>153</v>
      </c>
    </row>
    <row r="743" spans="1:5" x14ac:dyDescent="0.25">
      <c r="A743">
        <v>526894</v>
      </c>
      <c r="B743" t="s">
        <v>851</v>
      </c>
      <c r="C743">
        <v>59</v>
      </c>
      <c r="D743">
        <v>526665</v>
      </c>
      <c r="E743" t="s">
        <v>153</v>
      </c>
    </row>
    <row r="744" spans="1:5" x14ac:dyDescent="0.25">
      <c r="A744">
        <v>526908</v>
      </c>
      <c r="B744" t="s">
        <v>852</v>
      </c>
      <c r="C744">
        <v>558</v>
      </c>
      <c r="D744">
        <v>526665</v>
      </c>
      <c r="E744" t="s">
        <v>153</v>
      </c>
    </row>
    <row r="745" spans="1:5" x14ac:dyDescent="0.25">
      <c r="A745">
        <v>526916</v>
      </c>
      <c r="B745" t="s">
        <v>853</v>
      </c>
      <c r="C745">
        <v>557</v>
      </c>
      <c r="D745">
        <v>526665</v>
      </c>
      <c r="E745" t="s">
        <v>153</v>
      </c>
    </row>
    <row r="746" spans="1:5" x14ac:dyDescent="0.25">
      <c r="A746">
        <v>526924</v>
      </c>
      <c r="B746" t="s">
        <v>854</v>
      </c>
      <c r="C746">
        <v>2774</v>
      </c>
      <c r="D746">
        <v>526665</v>
      </c>
      <c r="E746" t="s">
        <v>153</v>
      </c>
    </row>
    <row r="747" spans="1:5" x14ac:dyDescent="0.25">
      <c r="A747">
        <v>526967</v>
      </c>
      <c r="B747" t="s">
        <v>855</v>
      </c>
      <c r="C747">
        <v>1515</v>
      </c>
      <c r="D747">
        <v>526665</v>
      </c>
      <c r="E747" t="s">
        <v>153</v>
      </c>
    </row>
    <row r="748" spans="1:5" x14ac:dyDescent="0.25">
      <c r="A748">
        <v>526975</v>
      </c>
      <c r="B748" t="s">
        <v>856</v>
      </c>
      <c r="C748">
        <v>2771</v>
      </c>
      <c r="D748">
        <v>526665</v>
      </c>
      <c r="E748" t="s">
        <v>153</v>
      </c>
    </row>
    <row r="749" spans="1:5" x14ac:dyDescent="0.25">
      <c r="A749">
        <v>526665</v>
      </c>
      <c r="B749" t="s">
        <v>153</v>
      </c>
      <c r="C749">
        <v>14366</v>
      </c>
      <c r="D749">
        <v>526665</v>
      </c>
      <c r="E749" t="s">
        <v>153</v>
      </c>
    </row>
    <row r="750" spans="1:5" x14ac:dyDescent="0.25">
      <c r="A750">
        <v>527009</v>
      </c>
      <c r="B750" t="s">
        <v>857</v>
      </c>
      <c r="C750">
        <v>48</v>
      </c>
      <c r="D750">
        <v>526665</v>
      </c>
      <c r="E750" t="s">
        <v>153</v>
      </c>
    </row>
    <row r="751" spans="1:5" x14ac:dyDescent="0.25">
      <c r="A751">
        <v>527017</v>
      </c>
      <c r="B751" t="s">
        <v>858</v>
      </c>
      <c r="C751">
        <v>196</v>
      </c>
      <c r="D751">
        <v>526665</v>
      </c>
      <c r="E751" t="s">
        <v>153</v>
      </c>
    </row>
    <row r="752" spans="1:5" x14ac:dyDescent="0.25">
      <c r="A752">
        <v>527025</v>
      </c>
      <c r="B752" t="s">
        <v>859</v>
      </c>
      <c r="C752">
        <v>280</v>
      </c>
      <c r="D752">
        <v>526665</v>
      </c>
      <c r="E752" t="s">
        <v>153</v>
      </c>
    </row>
    <row r="753" spans="1:5" x14ac:dyDescent="0.25">
      <c r="A753">
        <v>527033</v>
      </c>
      <c r="B753" t="s">
        <v>860</v>
      </c>
      <c r="C753">
        <v>344</v>
      </c>
      <c r="D753">
        <v>526665</v>
      </c>
      <c r="E753" t="s">
        <v>153</v>
      </c>
    </row>
    <row r="754" spans="1:5" x14ac:dyDescent="0.25">
      <c r="A754">
        <v>527050</v>
      </c>
      <c r="B754" t="s">
        <v>861</v>
      </c>
      <c r="C754">
        <v>329</v>
      </c>
      <c r="D754">
        <v>526665</v>
      </c>
      <c r="E754" t="s">
        <v>153</v>
      </c>
    </row>
    <row r="755" spans="1:5" x14ac:dyDescent="0.25">
      <c r="A755">
        <v>527068</v>
      </c>
      <c r="B755" t="s">
        <v>862</v>
      </c>
      <c r="C755">
        <v>466</v>
      </c>
      <c r="D755">
        <v>526665</v>
      </c>
      <c r="E755" t="s">
        <v>153</v>
      </c>
    </row>
    <row r="756" spans="1:5" x14ac:dyDescent="0.25">
      <c r="A756">
        <v>527076</v>
      </c>
      <c r="B756" t="s">
        <v>863</v>
      </c>
      <c r="C756">
        <v>816</v>
      </c>
      <c r="D756">
        <v>526665</v>
      </c>
      <c r="E756" t="s">
        <v>153</v>
      </c>
    </row>
    <row r="757" spans="1:5" x14ac:dyDescent="0.25">
      <c r="A757">
        <v>527092</v>
      </c>
      <c r="B757" t="s">
        <v>864</v>
      </c>
      <c r="C757">
        <v>1305</v>
      </c>
      <c r="D757">
        <v>526665</v>
      </c>
      <c r="E757" t="s">
        <v>153</v>
      </c>
    </row>
    <row r="758" spans="1:5" x14ac:dyDescent="0.25">
      <c r="A758">
        <v>528129</v>
      </c>
      <c r="B758" t="s">
        <v>865</v>
      </c>
      <c r="C758">
        <v>250</v>
      </c>
      <c r="D758">
        <v>543802</v>
      </c>
      <c r="E758" t="s">
        <v>156</v>
      </c>
    </row>
    <row r="759" spans="1:5" x14ac:dyDescent="0.25">
      <c r="A759">
        <v>528170</v>
      </c>
      <c r="B759" t="s">
        <v>866</v>
      </c>
      <c r="C759">
        <v>1046</v>
      </c>
      <c r="D759">
        <v>543802</v>
      </c>
      <c r="E759" t="s">
        <v>156</v>
      </c>
    </row>
    <row r="760" spans="1:5" x14ac:dyDescent="0.25">
      <c r="A760">
        <v>528251</v>
      </c>
      <c r="B760" t="s">
        <v>867</v>
      </c>
      <c r="C760">
        <v>673</v>
      </c>
      <c r="D760">
        <v>543802</v>
      </c>
      <c r="E760" t="s">
        <v>156</v>
      </c>
    </row>
    <row r="761" spans="1:5" x14ac:dyDescent="0.25">
      <c r="A761">
        <v>528269</v>
      </c>
      <c r="B761" t="s">
        <v>868</v>
      </c>
      <c r="C761">
        <v>167</v>
      </c>
      <c r="D761">
        <v>543802</v>
      </c>
      <c r="E761" t="s">
        <v>156</v>
      </c>
    </row>
    <row r="762" spans="1:5" x14ac:dyDescent="0.25">
      <c r="A762">
        <v>513831</v>
      </c>
      <c r="B762" t="s">
        <v>869</v>
      </c>
      <c r="C762">
        <v>168</v>
      </c>
      <c r="D762">
        <v>543802</v>
      </c>
      <c r="E762" t="s">
        <v>156</v>
      </c>
    </row>
    <row r="763" spans="1:5" x14ac:dyDescent="0.25">
      <c r="A763">
        <v>528498</v>
      </c>
      <c r="B763" t="s">
        <v>870</v>
      </c>
      <c r="C763">
        <v>274</v>
      </c>
      <c r="D763">
        <v>543802</v>
      </c>
      <c r="E763" t="s">
        <v>156</v>
      </c>
    </row>
    <row r="764" spans="1:5" x14ac:dyDescent="0.25">
      <c r="A764">
        <v>513792</v>
      </c>
      <c r="B764" t="s">
        <v>871</v>
      </c>
      <c r="C764">
        <v>301</v>
      </c>
      <c r="D764">
        <v>543802</v>
      </c>
      <c r="E764" t="s">
        <v>156</v>
      </c>
    </row>
    <row r="765" spans="1:5" x14ac:dyDescent="0.25">
      <c r="A765">
        <v>528561</v>
      </c>
      <c r="B765" t="s">
        <v>872</v>
      </c>
      <c r="C765">
        <v>403</v>
      </c>
      <c r="D765">
        <v>543802</v>
      </c>
      <c r="E765" t="s">
        <v>156</v>
      </c>
    </row>
    <row r="766" spans="1:5" x14ac:dyDescent="0.25">
      <c r="A766">
        <v>543756</v>
      </c>
      <c r="B766" t="s">
        <v>873</v>
      </c>
      <c r="C766">
        <v>996</v>
      </c>
      <c r="D766">
        <v>543802</v>
      </c>
      <c r="E766" t="s">
        <v>156</v>
      </c>
    </row>
    <row r="767" spans="1:5" x14ac:dyDescent="0.25">
      <c r="A767">
        <v>543772</v>
      </c>
      <c r="B767" t="s">
        <v>874</v>
      </c>
      <c r="C767">
        <v>1211</v>
      </c>
      <c r="D767">
        <v>543802</v>
      </c>
      <c r="E767" t="s">
        <v>156</v>
      </c>
    </row>
    <row r="768" spans="1:5" x14ac:dyDescent="0.25">
      <c r="A768">
        <v>543802</v>
      </c>
      <c r="B768" t="s">
        <v>156</v>
      </c>
      <c r="C768">
        <v>2057</v>
      </c>
      <c r="D768">
        <v>543802</v>
      </c>
      <c r="E768" t="s">
        <v>156</v>
      </c>
    </row>
    <row r="769" spans="1:5" x14ac:dyDescent="0.25">
      <c r="A769">
        <v>513806</v>
      </c>
      <c r="B769" t="s">
        <v>875</v>
      </c>
      <c r="C769">
        <v>415</v>
      </c>
      <c r="D769">
        <v>543802</v>
      </c>
      <c r="E769" t="s">
        <v>156</v>
      </c>
    </row>
    <row r="770" spans="1:5" x14ac:dyDescent="0.25">
      <c r="A770">
        <v>543918</v>
      </c>
      <c r="B770" t="s">
        <v>876</v>
      </c>
      <c r="C770">
        <v>633</v>
      </c>
      <c r="D770">
        <v>543802</v>
      </c>
      <c r="E770" t="s">
        <v>156</v>
      </c>
    </row>
    <row r="771" spans="1:5" x14ac:dyDescent="0.25">
      <c r="A771">
        <v>543926</v>
      </c>
      <c r="B771" t="s">
        <v>877</v>
      </c>
      <c r="C771">
        <v>419</v>
      </c>
      <c r="D771">
        <v>543802</v>
      </c>
      <c r="E771" t="s">
        <v>156</v>
      </c>
    </row>
    <row r="772" spans="1:5" x14ac:dyDescent="0.25">
      <c r="A772">
        <v>543993</v>
      </c>
      <c r="B772" t="s">
        <v>878</v>
      </c>
      <c r="C772">
        <v>312</v>
      </c>
      <c r="D772">
        <v>543802</v>
      </c>
      <c r="E772" t="s">
        <v>156</v>
      </c>
    </row>
    <row r="773" spans="1:5" x14ac:dyDescent="0.25">
      <c r="A773">
        <v>527114</v>
      </c>
      <c r="B773" t="s">
        <v>879</v>
      </c>
      <c r="C773">
        <v>137</v>
      </c>
      <c r="D773">
        <v>527840</v>
      </c>
      <c r="E773" t="s">
        <v>158</v>
      </c>
    </row>
    <row r="774" spans="1:5" x14ac:dyDescent="0.25">
      <c r="A774">
        <v>527157</v>
      </c>
      <c r="B774" t="s">
        <v>880</v>
      </c>
      <c r="C774">
        <v>699</v>
      </c>
      <c r="D774">
        <v>527840</v>
      </c>
      <c r="E774" t="s">
        <v>158</v>
      </c>
    </row>
    <row r="775" spans="1:5" x14ac:dyDescent="0.25">
      <c r="A775">
        <v>527165</v>
      </c>
      <c r="B775" t="s">
        <v>881</v>
      </c>
      <c r="C775">
        <v>113</v>
      </c>
      <c r="D775">
        <v>527840</v>
      </c>
      <c r="E775" t="s">
        <v>158</v>
      </c>
    </row>
    <row r="776" spans="1:5" x14ac:dyDescent="0.25">
      <c r="A776">
        <v>527173</v>
      </c>
      <c r="B776" t="s">
        <v>882</v>
      </c>
      <c r="C776">
        <v>283</v>
      </c>
      <c r="D776">
        <v>527840</v>
      </c>
      <c r="E776" t="s">
        <v>158</v>
      </c>
    </row>
    <row r="777" spans="1:5" x14ac:dyDescent="0.25">
      <c r="A777">
        <v>527181</v>
      </c>
      <c r="B777" t="s">
        <v>883</v>
      </c>
      <c r="C777">
        <v>472</v>
      </c>
      <c r="D777">
        <v>527840</v>
      </c>
      <c r="E777" t="s">
        <v>158</v>
      </c>
    </row>
    <row r="778" spans="1:5" x14ac:dyDescent="0.25">
      <c r="A778">
        <v>527190</v>
      </c>
      <c r="B778" t="s">
        <v>884</v>
      </c>
      <c r="C778">
        <v>21</v>
      </c>
      <c r="D778">
        <v>527840</v>
      </c>
      <c r="E778" t="s">
        <v>158</v>
      </c>
    </row>
    <row r="779" spans="1:5" x14ac:dyDescent="0.25">
      <c r="A779">
        <v>527203</v>
      </c>
      <c r="B779" t="s">
        <v>885</v>
      </c>
      <c r="C779">
        <v>167</v>
      </c>
      <c r="D779">
        <v>527840</v>
      </c>
      <c r="E779" t="s">
        <v>158</v>
      </c>
    </row>
    <row r="780" spans="1:5" x14ac:dyDescent="0.25">
      <c r="A780">
        <v>527262</v>
      </c>
      <c r="B780" t="s">
        <v>886</v>
      </c>
      <c r="C780">
        <v>466</v>
      </c>
      <c r="D780">
        <v>527840</v>
      </c>
      <c r="E780" t="s">
        <v>158</v>
      </c>
    </row>
    <row r="781" spans="1:5" x14ac:dyDescent="0.25">
      <c r="A781">
        <v>527289</v>
      </c>
      <c r="B781" t="s">
        <v>887</v>
      </c>
      <c r="C781">
        <v>163</v>
      </c>
      <c r="D781">
        <v>527840</v>
      </c>
      <c r="E781" t="s">
        <v>158</v>
      </c>
    </row>
    <row r="782" spans="1:5" x14ac:dyDescent="0.25">
      <c r="A782">
        <v>527297</v>
      </c>
      <c r="B782" t="s">
        <v>888</v>
      </c>
      <c r="C782">
        <v>358</v>
      </c>
      <c r="D782">
        <v>527840</v>
      </c>
      <c r="E782" t="s">
        <v>158</v>
      </c>
    </row>
    <row r="783" spans="1:5" x14ac:dyDescent="0.25">
      <c r="A783">
        <v>527335</v>
      </c>
      <c r="B783" t="s">
        <v>889</v>
      </c>
      <c r="C783">
        <v>574</v>
      </c>
      <c r="D783">
        <v>527840</v>
      </c>
      <c r="E783" t="s">
        <v>158</v>
      </c>
    </row>
    <row r="784" spans="1:5" x14ac:dyDescent="0.25">
      <c r="A784">
        <v>527343</v>
      </c>
      <c r="B784" t="s">
        <v>890</v>
      </c>
      <c r="C784">
        <v>27</v>
      </c>
      <c r="D784">
        <v>527840</v>
      </c>
      <c r="E784" t="s">
        <v>158</v>
      </c>
    </row>
    <row r="785" spans="1:5" x14ac:dyDescent="0.25">
      <c r="A785">
        <v>527386</v>
      </c>
      <c r="B785" t="s">
        <v>891</v>
      </c>
      <c r="C785">
        <v>164</v>
      </c>
      <c r="D785">
        <v>527840</v>
      </c>
      <c r="E785" t="s">
        <v>158</v>
      </c>
    </row>
    <row r="786" spans="1:5" x14ac:dyDescent="0.25">
      <c r="A786">
        <v>527408</v>
      </c>
      <c r="B786" t="s">
        <v>892</v>
      </c>
      <c r="C786">
        <v>64</v>
      </c>
      <c r="D786">
        <v>527840</v>
      </c>
      <c r="E786" t="s">
        <v>158</v>
      </c>
    </row>
    <row r="787" spans="1:5" x14ac:dyDescent="0.25">
      <c r="A787">
        <v>527416</v>
      </c>
      <c r="B787" t="s">
        <v>893</v>
      </c>
      <c r="C787">
        <v>46</v>
      </c>
      <c r="D787">
        <v>527840</v>
      </c>
      <c r="E787" t="s">
        <v>158</v>
      </c>
    </row>
    <row r="788" spans="1:5" x14ac:dyDescent="0.25">
      <c r="A788">
        <v>527467</v>
      </c>
      <c r="B788" t="s">
        <v>894</v>
      </c>
      <c r="C788">
        <v>33</v>
      </c>
      <c r="D788">
        <v>527840</v>
      </c>
      <c r="E788" t="s">
        <v>158</v>
      </c>
    </row>
    <row r="789" spans="1:5" x14ac:dyDescent="0.25">
      <c r="A789">
        <v>527793</v>
      </c>
      <c r="B789" t="s">
        <v>895</v>
      </c>
      <c r="C789">
        <v>196</v>
      </c>
      <c r="D789">
        <v>527840</v>
      </c>
      <c r="E789" t="s">
        <v>158</v>
      </c>
    </row>
    <row r="790" spans="1:5" x14ac:dyDescent="0.25">
      <c r="A790">
        <v>527475</v>
      </c>
      <c r="B790" t="s">
        <v>896</v>
      </c>
      <c r="C790">
        <v>189</v>
      </c>
      <c r="D790">
        <v>527840</v>
      </c>
      <c r="E790" t="s">
        <v>158</v>
      </c>
    </row>
    <row r="791" spans="1:5" x14ac:dyDescent="0.25">
      <c r="A791">
        <v>527513</v>
      </c>
      <c r="B791" t="s">
        <v>897</v>
      </c>
      <c r="C791">
        <v>191</v>
      </c>
      <c r="D791">
        <v>527840</v>
      </c>
      <c r="E791" t="s">
        <v>158</v>
      </c>
    </row>
    <row r="792" spans="1:5" x14ac:dyDescent="0.25">
      <c r="A792">
        <v>527521</v>
      </c>
      <c r="B792" t="s">
        <v>898</v>
      </c>
      <c r="C792">
        <v>127</v>
      </c>
      <c r="D792">
        <v>527840</v>
      </c>
      <c r="E792" t="s">
        <v>158</v>
      </c>
    </row>
    <row r="793" spans="1:5" x14ac:dyDescent="0.25">
      <c r="A793">
        <v>527530</v>
      </c>
      <c r="B793" t="s">
        <v>899</v>
      </c>
      <c r="C793">
        <v>92</v>
      </c>
      <c r="D793">
        <v>527840</v>
      </c>
      <c r="E793" t="s">
        <v>158</v>
      </c>
    </row>
    <row r="794" spans="1:5" x14ac:dyDescent="0.25">
      <c r="A794">
        <v>527572</v>
      </c>
      <c r="B794" t="s">
        <v>900</v>
      </c>
      <c r="C794">
        <v>138</v>
      </c>
      <c r="D794">
        <v>527840</v>
      </c>
      <c r="E794" t="s">
        <v>158</v>
      </c>
    </row>
    <row r="795" spans="1:5" x14ac:dyDescent="0.25">
      <c r="A795">
        <v>527581</v>
      </c>
      <c r="B795" t="s">
        <v>901</v>
      </c>
      <c r="C795">
        <v>286</v>
      </c>
      <c r="D795">
        <v>527840</v>
      </c>
      <c r="E795" t="s">
        <v>158</v>
      </c>
    </row>
    <row r="796" spans="1:5" x14ac:dyDescent="0.25">
      <c r="A796">
        <v>527599</v>
      </c>
      <c r="B796" t="s">
        <v>902</v>
      </c>
      <c r="C796">
        <v>42</v>
      </c>
      <c r="D796">
        <v>527840</v>
      </c>
      <c r="E796" t="s">
        <v>158</v>
      </c>
    </row>
    <row r="797" spans="1:5" x14ac:dyDescent="0.25">
      <c r="A797">
        <v>527611</v>
      </c>
      <c r="B797" t="s">
        <v>903</v>
      </c>
      <c r="C797">
        <v>70</v>
      </c>
      <c r="D797">
        <v>527840</v>
      </c>
      <c r="E797" t="s">
        <v>158</v>
      </c>
    </row>
    <row r="798" spans="1:5" x14ac:dyDescent="0.25">
      <c r="A798">
        <v>527637</v>
      </c>
      <c r="B798" t="s">
        <v>904</v>
      </c>
      <c r="C798">
        <v>363</v>
      </c>
      <c r="D798">
        <v>527840</v>
      </c>
      <c r="E798" t="s">
        <v>158</v>
      </c>
    </row>
    <row r="799" spans="1:5" x14ac:dyDescent="0.25">
      <c r="A799">
        <v>528935</v>
      </c>
      <c r="B799" t="s">
        <v>905</v>
      </c>
      <c r="C799">
        <v>307</v>
      </c>
      <c r="D799">
        <v>527840</v>
      </c>
      <c r="E799" t="s">
        <v>158</v>
      </c>
    </row>
    <row r="800" spans="1:5" x14ac:dyDescent="0.25">
      <c r="A800">
        <v>527700</v>
      </c>
      <c r="B800" t="s">
        <v>906</v>
      </c>
      <c r="C800">
        <v>155</v>
      </c>
      <c r="D800">
        <v>527840</v>
      </c>
      <c r="E800" t="s">
        <v>158</v>
      </c>
    </row>
    <row r="801" spans="1:5" x14ac:dyDescent="0.25">
      <c r="A801">
        <v>528994</v>
      </c>
      <c r="B801" t="s">
        <v>907</v>
      </c>
      <c r="C801">
        <v>98</v>
      </c>
      <c r="D801">
        <v>527840</v>
      </c>
      <c r="E801" t="s">
        <v>158</v>
      </c>
    </row>
    <row r="802" spans="1:5" x14ac:dyDescent="0.25">
      <c r="A802">
        <v>527726</v>
      </c>
      <c r="B802" t="s">
        <v>908</v>
      </c>
      <c r="C802">
        <v>72</v>
      </c>
      <c r="D802">
        <v>527840</v>
      </c>
      <c r="E802" t="s">
        <v>158</v>
      </c>
    </row>
    <row r="803" spans="1:5" x14ac:dyDescent="0.25">
      <c r="A803">
        <v>527718</v>
      </c>
      <c r="B803" t="s">
        <v>909</v>
      </c>
      <c r="C803">
        <v>55</v>
      </c>
      <c r="D803">
        <v>527840</v>
      </c>
      <c r="E803" t="s">
        <v>158</v>
      </c>
    </row>
    <row r="804" spans="1:5" x14ac:dyDescent="0.25">
      <c r="A804">
        <v>527742</v>
      </c>
      <c r="B804" t="s">
        <v>910</v>
      </c>
      <c r="C804">
        <v>43</v>
      </c>
      <c r="D804">
        <v>527840</v>
      </c>
      <c r="E804" t="s">
        <v>158</v>
      </c>
    </row>
    <row r="805" spans="1:5" x14ac:dyDescent="0.25">
      <c r="A805">
        <v>527815</v>
      </c>
      <c r="B805" t="s">
        <v>911</v>
      </c>
      <c r="C805">
        <v>30</v>
      </c>
      <c r="D805">
        <v>527840</v>
      </c>
      <c r="E805" t="s">
        <v>158</v>
      </c>
    </row>
    <row r="806" spans="1:5" x14ac:dyDescent="0.25">
      <c r="A806">
        <v>527823</v>
      </c>
      <c r="B806" t="s">
        <v>912</v>
      </c>
      <c r="C806">
        <v>228</v>
      </c>
      <c r="D806">
        <v>527840</v>
      </c>
      <c r="E806" t="s">
        <v>158</v>
      </c>
    </row>
    <row r="807" spans="1:5" x14ac:dyDescent="0.25">
      <c r="A807">
        <v>527840</v>
      </c>
      <c r="B807" t="s">
        <v>158</v>
      </c>
      <c r="C807">
        <v>9179</v>
      </c>
      <c r="D807">
        <v>527840</v>
      </c>
      <c r="E807" t="s">
        <v>158</v>
      </c>
    </row>
    <row r="808" spans="1:5" x14ac:dyDescent="0.25">
      <c r="A808">
        <v>527866</v>
      </c>
      <c r="B808" t="s">
        <v>913</v>
      </c>
      <c r="C808">
        <v>258</v>
      </c>
      <c r="D808">
        <v>527840</v>
      </c>
      <c r="E808" t="s">
        <v>158</v>
      </c>
    </row>
    <row r="809" spans="1:5" x14ac:dyDescent="0.25">
      <c r="A809">
        <v>527912</v>
      </c>
      <c r="B809" t="s">
        <v>914</v>
      </c>
      <c r="C809">
        <v>419</v>
      </c>
      <c r="D809">
        <v>527840</v>
      </c>
      <c r="E809" t="s">
        <v>158</v>
      </c>
    </row>
    <row r="810" spans="1:5" x14ac:dyDescent="0.25">
      <c r="A810">
        <v>527921</v>
      </c>
      <c r="B810" t="s">
        <v>915</v>
      </c>
      <c r="C810">
        <v>71</v>
      </c>
      <c r="D810">
        <v>527840</v>
      </c>
      <c r="E810" t="s">
        <v>158</v>
      </c>
    </row>
    <row r="811" spans="1:5" x14ac:dyDescent="0.25">
      <c r="A811">
        <v>527939</v>
      </c>
      <c r="B811" t="s">
        <v>916</v>
      </c>
      <c r="C811">
        <v>297</v>
      </c>
      <c r="D811">
        <v>527840</v>
      </c>
      <c r="E811" t="s">
        <v>158</v>
      </c>
    </row>
    <row r="812" spans="1:5" x14ac:dyDescent="0.25">
      <c r="A812">
        <v>527971</v>
      </c>
      <c r="B812" t="s">
        <v>917</v>
      </c>
      <c r="C812">
        <v>112</v>
      </c>
      <c r="D812">
        <v>527840</v>
      </c>
      <c r="E812" t="s">
        <v>158</v>
      </c>
    </row>
    <row r="813" spans="1:5" x14ac:dyDescent="0.25">
      <c r="A813">
        <v>527980</v>
      </c>
      <c r="B813" t="s">
        <v>918</v>
      </c>
      <c r="C813">
        <v>209</v>
      </c>
      <c r="D813">
        <v>527840</v>
      </c>
      <c r="E813" t="s">
        <v>158</v>
      </c>
    </row>
    <row r="814" spans="1:5" x14ac:dyDescent="0.25">
      <c r="A814">
        <v>527998</v>
      </c>
      <c r="B814" t="s">
        <v>919</v>
      </c>
      <c r="C814">
        <v>196</v>
      </c>
      <c r="D814">
        <v>527840</v>
      </c>
      <c r="E814" t="s">
        <v>158</v>
      </c>
    </row>
    <row r="815" spans="1:5" x14ac:dyDescent="0.25">
      <c r="A815">
        <v>528005</v>
      </c>
      <c r="B815" t="s">
        <v>920</v>
      </c>
      <c r="C815">
        <v>48</v>
      </c>
      <c r="D815">
        <v>527840</v>
      </c>
      <c r="E815" t="s">
        <v>158</v>
      </c>
    </row>
    <row r="816" spans="1:5" x14ac:dyDescent="0.25">
      <c r="A816">
        <v>528013</v>
      </c>
      <c r="B816" t="s">
        <v>921</v>
      </c>
      <c r="C816">
        <v>81</v>
      </c>
      <c r="D816">
        <v>527840</v>
      </c>
      <c r="E816" t="s">
        <v>158</v>
      </c>
    </row>
    <row r="817" spans="1:5" x14ac:dyDescent="0.25">
      <c r="A817">
        <v>528021</v>
      </c>
      <c r="B817" t="s">
        <v>922</v>
      </c>
      <c r="C817">
        <v>109</v>
      </c>
      <c r="D817">
        <v>527840</v>
      </c>
      <c r="E817" t="s">
        <v>158</v>
      </c>
    </row>
    <row r="818" spans="1:5" x14ac:dyDescent="0.25">
      <c r="A818">
        <v>528048</v>
      </c>
      <c r="B818" t="s">
        <v>923</v>
      </c>
      <c r="C818">
        <v>550</v>
      </c>
      <c r="D818">
        <v>527840</v>
      </c>
      <c r="E818" t="s">
        <v>158</v>
      </c>
    </row>
    <row r="819" spans="1:5" x14ac:dyDescent="0.25">
      <c r="A819">
        <v>560073</v>
      </c>
      <c r="B819" t="s">
        <v>924</v>
      </c>
      <c r="C819">
        <v>153</v>
      </c>
      <c r="D819">
        <v>527840</v>
      </c>
      <c r="E819" t="s">
        <v>158</v>
      </c>
    </row>
    <row r="820" spans="1:5" x14ac:dyDescent="0.25">
      <c r="A820">
        <v>527122</v>
      </c>
      <c r="B820" t="s">
        <v>925</v>
      </c>
      <c r="C820">
        <v>21</v>
      </c>
      <c r="D820">
        <v>527106</v>
      </c>
      <c r="E820" t="s">
        <v>160</v>
      </c>
    </row>
    <row r="821" spans="1:5" x14ac:dyDescent="0.25">
      <c r="A821">
        <v>527131</v>
      </c>
      <c r="B821" t="s">
        <v>926</v>
      </c>
      <c r="C821">
        <v>180</v>
      </c>
      <c r="D821">
        <v>527106</v>
      </c>
      <c r="E821" t="s">
        <v>160</v>
      </c>
    </row>
    <row r="822" spans="1:5" x14ac:dyDescent="0.25">
      <c r="A822">
        <v>527149</v>
      </c>
      <c r="B822" t="s">
        <v>927</v>
      </c>
      <c r="C822">
        <v>50</v>
      </c>
      <c r="D822">
        <v>527106</v>
      </c>
      <c r="E822" t="s">
        <v>160</v>
      </c>
    </row>
    <row r="823" spans="1:5" x14ac:dyDescent="0.25">
      <c r="A823">
        <v>527211</v>
      </c>
      <c r="B823" t="s">
        <v>928</v>
      </c>
      <c r="C823">
        <v>529</v>
      </c>
      <c r="D823">
        <v>527106</v>
      </c>
      <c r="E823" t="s">
        <v>160</v>
      </c>
    </row>
    <row r="824" spans="1:5" x14ac:dyDescent="0.25">
      <c r="A824">
        <v>527220</v>
      </c>
      <c r="B824" t="s">
        <v>929</v>
      </c>
      <c r="C824">
        <v>70</v>
      </c>
      <c r="D824">
        <v>527106</v>
      </c>
      <c r="E824" t="s">
        <v>160</v>
      </c>
    </row>
    <row r="825" spans="1:5" x14ac:dyDescent="0.25">
      <c r="A825">
        <v>527238</v>
      </c>
      <c r="B825" t="s">
        <v>930</v>
      </c>
      <c r="C825">
        <v>86</v>
      </c>
      <c r="D825">
        <v>527106</v>
      </c>
      <c r="E825" t="s">
        <v>160</v>
      </c>
    </row>
    <row r="826" spans="1:5" x14ac:dyDescent="0.25">
      <c r="A826">
        <v>527246</v>
      </c>
      <c r="B826" t="s">
        <v>931</v>
      </c>
      <c r="C826">
        <v>43</v>
      </c>
      <c r="D826">
        <v>527106</v>
      </c>
      <c r="E826" t="s">
        <v>160</v>
      </c>
    </row>
    <row r="827" spans="1:5" x14ac:dyDescent="0.25">
      <c r="A827">
        <v>527254</v>
      </c>
      <c r="B827" t="s">
        <v>932</v>
      </c>
      <c r="C827">
        <v>175</v>
      </c>
      <c r="D827">
        <v>527106</v>
      </c>
      <c r="E827" t="s">
        <v>160</v>
      </c>
    </row>
    <row r="828" spans="1:5" x14ac:dyDescent="0.25">
      <c r="A828">
        <v>527301</v>
      </c>
      <c r="B828" t="s">
        <v>933</v>
      </c>
      <c r="C828">
        <v>13</v>
      </c>
      <c r="D828">
        <v>527106</v>
      </c>
      <c r="E828" t="s">
        <v>160</v>
      </c>
    </row>
    <row r="829" spans="1:5" x14ac:dyDescent="0.25">
      <c r="A829">
        <v>527319</v>
      </c>
      <c r="B829" t="s">
        <v>934</v>
      </c>
      <c r="C829">
        <v>306</v>
      </c>
      <c r="D829">
        <v>527106</v>
      </c>
      <c r="E829" t="s">
        <v>160</v>
      </c>
    </row>
    <row r="830" spans="1:5" x14ac:dyDescent="0.25">
      <c r="A830">
        <v>527327</v>
      </c>
      <c r="B830" t="s">
        <v>935</v>
      </c>
      <c r="C830">
        <v>295</v>
      </c>
      <c r="D830">
        <v>527106</v>
      </c>
      <c r="E830" t="s">
        <v>160</v>
      </c>
    </row>
    <row r="831" spans="1:5" x14ac:dyDescent="0.25">
      <c r="A831">
        <v>527351</v>
      </c>
      <c r="B831" t="s">
        <v>936</v>
      </c>
      <c r="C831">
        <v>74</v>
      </c>
      <c r="D831">
        <v>527106</v>
      </c>
      <c r="E831" t="s">
        <v>160</v>
      </c>
    </row>
    <row r="832" spans="1:5" x14ac:dyDescent="0.25">
      <c r="A832">
        <v>527360</v>
      </c>
      <c r="B832" t="s">
        <v>937</v>
      </c>
      <c r="C832">
        <v>404</v>
      </c>
      <c r="D832">
        <v>527106</v>
      </c>
      <c r="E832" t="s">
        <v>160</v>
      </c>
    </row>
    <row r="833" spans="1:5" x14ac:dyDescent="0.25">
      <c r="A833">
        <v>527378</v>
      </c>
      <c r="B833" t="s">
        <v>938</v>
      </c>
      <c r="C833">
        <v>210</v>
      </c>
      <c r="D833">
        <v>527106</v>
      </c>
      <c r="E833" t="s">
        <v>160</v>
      </c>
    </row>
    <row r="834" spans="1:5" x14ac:dyDescent="0.25">
      <c r="A834">
        <v>527394</v>
      </c>
      <c r="B834" t="s">
        <v>939</v>
      </c>
      <c r="C834">
        <v>58</v>
      </c>
      <c r="D834">
        <v>527106</v>
      </c>
      <c r="E834" t="s">
        <v>160</v>
      </c>
    </row>
    <row r="835" spans="1:5" x14ac:dyDescent="0.25">
      <c r="A835">
        <v>527424</v>
      </c>
      <c r="B835" t="s">
        <v>940</v>
      </c>
      <c r="C835">
        <v>424</v>
      </c>
      <c r="D835">
        <v>527106</v>
      </c>
      <c r="E835" t="s">
        <v>160</v>
      </c>
    </row>
    <row r="836" spans="1:5" x14ac:dyDescent="0.25">
      <c r="A836">
        <v>527432</v>
      </c>
      <c r="B836" t="s">
        <v>941</v>
      </c>
      <c r="C836">
        <v>196</v>
      </c>
      <c r="D836">
        <v>527106</v>
      </c>
      <c r="E836" t="s">
        <v>160</v>
      </c>
    </row>
    <row r="837" spans="1:5" x14ac:dyDescent="0.25">
      <c r="A837">
        <v>527441</v>
      </c>
      <c r="B837" t="s">
        <v>942</v>
      </c>
      <c r="C837">
        <v>26</v>
      </c>
      <c r="D837">
        <v>527106</v>
      </c>
      <c r="E837" t="s">
        <v>160</v>
      </c>
    </row>
    <row r="838" spans="1:5" x14ac:dyDescent="0.25">
      <c r="A838">
        <v>527459</v>
      </c>
      <c r="B838" t="s">
        <v>943</v>
      </c>
      <c r="C838">
        <v>77</v>
      </c>
      <c r="D838">
        <v>527106</v>
      </c>
      <c r="E838" t="s">
        <v>160</v>
      </c>
    </row>
    <row r="839" spans="1:5" x14ac:dyDescent="0.25">
      <c r="A839">
        <v>527483</v>
      </c>
      <c r="B839" t="s">
        <v>944</v>
      </c>
      <c r="C839">
        <v>657</v>
      </c>
      <c r="D839">
        <v>527106</v>
      </c>
      <c r="E839" t="s">
        <v>160</v>
      </c>
    </row>
    <row r="840" spans="1:5" x14ac:dyDescent="0.25">
      <c r="A840">
        <v>527491</v>
      </c>
      <c r="B840" t="s">
        <v>945</v>
      </c>
      <c r="C840">
        <v>318</v>
      </c>
      <c r="D840">
        <v>527106</v>
      </c>
      <c r="E840" t="s">
        <v>160</v>
      </c>
    </row>
    <row r="841" spans="1:5" x14ac:dyDescent="0.25">
      <c r="A841">
        <v>527505</v>
      </c>
      <c r="B841" t="s">
        <v>946</v>
      </c>
      <c r="C841">
        <v>949</v>
      </c>
      <c r="D841">
        <v>527106</v>
      </c>
      <c r="E841" t="s">
        <v>160</v>
      </c>
    </row>
    <row r="842" spans="1:5" x14ac:dyDescent="0.25">
      <c r="A842">
        <v>527556</v>
      </c>
      <c r="B842" t="s">
        <v>947</v>
      </c>
      <c r="C842">
        <v>37</v>
      </c>
      <c r="D842">
        <v>527106</v>
      </c>
      <c r="E842" t="s">
        <v>160</v>
      </c>
    </row>
    <row r="843" spans="1:5" x14ac:dyDescent="0.25">
      <c r="A843">
        <v>527564</v>
      </c>
      <c r="B843" t="s">
        <v>948</v>
      </c>
      <c r="C843">
        <v>377</v>
      </c>
      <c r="D843">
        <v>527106</v>
      </c>
      <c r="E843" t="s">
        <v>160</v>
      </c>
    </row>
    <row r="844" spans="1:5" x14ac:dyDescent="0.25">
      <c r="A844">
        <v>527602</v>
      </c>
      <c r="B844" t="s">
        <v>949</v>
      </c>
      <c r="C844">
        <v>184</v>
      </c>
      <c r="D844">
        <v>527106</v>
      </c>
      <c r="E844" t="s">
        <v>160</v>
      </c>
    </row>
    <row r="845" spans="1:5" x14ac:dyDescent="0.25">
      <c r="A845">
        <v>527629</v>
      </c>
      <c r="B845" t="s">
        <v>950</v>
      </c>
      <c r="C845">
        <v>96</v>
      </c>
      <c r="D845">
        <v>527106</v>
      </c>
      <c r="E845" t="s">
        <v>160</v>
      </c>
    </row>
    <row r="846" spans="1:5" x14ac:dyDescent="0.25">
      <c r="A846">
        <v>527645</v>
      </c>
      <c r="B846" t="s">
        <v>951</v>
      </c>
      <c r="C846">
        <v>70</v>
      </c>
      <c r="D846">
        <v>527106</v>
      </c>
      <c r="E846" t="s">
        <v>160</v>
      </c>
    </row>
    <row r="847" spans="1:5" x14ac:dyDescent="0.25">
      <c r="A847">
        <v>527653</v>
      </c>
      <c r="B847" t="s">
        <v>952</v>
      </c>
      <c r="C847">
        <v>163</v>
      </c>
      <c r="D847">
        <v>527106</v>
      </c>
      <c r="E847" t="s">
        <v>160</v>
      </c>
    </row>
    <row r="848" spans="1:5" x14ac:dyDescent="0.25">
      <c r="A848">
        <v>527661</v>
      </c>
      <c r="B848" t="s">
        <v>953</v>
      </c>
      <c r="C848">
        <v>221</v>
      </c>
      <c r="D848">
        <v>527106</v>
      </c>
      <c r="E848" t="s">
        <v>160</v>
      </c>
    </row>
    <row r="849" spans="1:5" x14ac:dyDescent="0.25">
      <c r="A849">
        <v>527670</v>
      </c>
      <c r="B849" t="s">
        <v>954</v>
      </c>
      <c r="C849">
        <v>284</v>
      </c>
      <c r="D849">
        <v>527106</v>
      </c>
      <c r="E849" t="s">
        <v>160</v>
      </c>
    </row>
    <row r="850" spans="1:5" x14ac:dyDescent="0.25">
      <c r="A850">
        <v>527688</v>
      </c>
      <c r="B850" t="s">
        <v>955</v>
      </c>
      <c r="C850">
        <v>61</v>
      </c>
      <c r="D850">
        <v>527106</v>
      </c>
      <c r="E850" t="s">
        <v>160</v>
      </c>
    </row>
    <row r="851" spans="1:5" x14ac:dyDescent="0.25">
      <c r="A851">
        <v>527734</v>
      </c>
      <c r="B851" t="s">
        <v>956</v>
      </c>
      <c r="C851">
        <v>13</v>
      </c>
      <c r="D851">
        <v>527106</v>
      </c>
      <c r="E851" t="s">
        <v>160</v>
      </c>
    </row>
    <row r="852" spans="1:5" x14ac:dyDescent="0.25">
      <c r="A852">
        <v>527769</v>
      </c>
      <c r="B852" t="s">
        <v>957</v>
      </c>
      <c r="C852">
        <v>118</v>
      </c>
      <c r="D852">
        <v>527106</v>
      </c>
      <c r="E852" t="s">
        <v>160</v>
      </c>
    </row>
    <row r="853" spans="1:5" x14ac:dyDescent="0.25">
      <c r="A853">
        <v>527777</v>
      </c>
      <c r="B853" t="s">
        <v>958</v>
      </c>
      <c r="C853">
        <v>425</v>
      </c>
      <c r="D853">
        <v>527106</v>
      </c>
      <c r="E853" t="s">
        <v>160</v>
      </c>
    </row>
    <row r="854" spans="1:5" x14ac:dyDescent="0.25">
      <c r="A854">
        <v>527785</v>
      </c>
      <c r="B854" t="s">
        <v>959</v>
      </c>
      <c r="C854">
        <v>403</v>
      </c>
      <c r="D854">
        <v>527106</v>
      </c>
      <c r="E854" t="s">
        <v>160</v>
      </c>
    </row>
    <row r="855" spans="1:5" x14ac:dyDescent="0.25">
      <c r="A855">
        <v>527831</v>
      </c>
      <c r="B855" t="s">
        <v>960</v>
      </c>
      <c r="C855">
        <v>501</v>
      </c>
      <c r="D855">
        <v>527106</v>
      </c>
      <c r="E855" t="s">
        <v>160</v>
      </c>
    </row>
    <row r="856" spans="1:5" x14ac:dyDescent="0.25">
      <c r="A856">
        <v>527858</v>
      </c>
      <c r="B856" t="s">
        <v>961</v>
      </c>
      <c r="C856">
        <v>128</v>
      </c>
      <c r="D856">
        <v>527106</v>
      </c>
      <c r="E856" t="s">
        <v>160</v>
      </c>
    </row>
    <row r="857" spans="1:5" x14ac:dyDescent="0.25">
      <c r="A857">
        <v>527106</v>
      </c>
      <c r="B857" t="s">
        <v>160</v>
      </c>
      <c r="C857">
        <v>9242</v>
      </c>
      <c r="D857">
        <v>527106</v>
      </c>
      <c r="E857" t="s">
        <v>160</v>
      </c>
    </row>
    <row r="858" spans="1:5" x14ac:dyDescent="0.25">
      <c r="A858">
        <v>527874</v>
      </c>
      <c r="B858" t="s">
        <v>962</v>
      </c>
      <c r="C858">
        <v>5</v>
      </c>
      <c r="D858">
        <v>527106</v>
      </c>
      <c r="E858" t="s">
        <v>160</v>
      </c>
    </row>
    <row r="859" spans="1:5" x14ac:dyDescent="0.25">
      <c r="A859">
        <v>527882</v>
      </c>
      <c r="B859" t="s">
        <v>963</v>
      </c>
      <c r="C859">
        <v>219</v>
      </c>
      <c r="D859">
        <v>527106</v>
      </c>
      <c r="E859" t="s">
        <v>160</v>
      </c>
    </row>
    <row r="860" spans="1:5" x14ac:dyDescent="0.25">
      <c r="A860">
        <v>527891</v>
      </c>
      <c r="B860" t="s">
        <v>964</v>
      </c>
      <c r="C860">
        <v>71</v>
      </c>
      <c r="D860">
        <v>527106</v>
      </c>
      <c r="E860" t="s">
        <v>160</v>
      </c>
    </row>
    <row r="861" spans="1:5" x14ac:dyDescent="0.25">
      <c r="A861">
        <v>527947</v>
      </c>
      <c r="B861" t="s">
        <v>965</v>
      </c>
      <c r="C861">
        <v>96</v>
      </c>
      <c r="D861">
        <v>527106</v>
      </c>
      <c r="E861" t="s">
        <v>160</v>
      </c>
    </row>
    <row r="862" spans="1:5" x14ac:dyDescent="0.25">
      <c r="A862">
        <v>527963</v>
      </c>
      <c r="B862" t="s">
        <v>966</v>
      </c>
      <c r="C862">
        <v>35</v>
      </c>
      <c r="D862">
        <v>527106</v>
      </c>
      <c r="E862" t="s">
        <v>160</v>
      </c>
    </row>
    <row r="863" spans="1:5" x14ac:dyDescent="0.25">
      <c r="A863">
        <v>528030</v>
      </c>
      <c r="B863" t="s">
        <v>967</v>
      </c>
      <c r="C863">
        <v>161</v>
      </c>
      <c r="D863">
        <v>527106</v>
      </c>
      <c r="E863" t="s">
        <v>160</v>
      </c>
    </row>
    <row r="864" spans="1:5" x14ac:dyDescent="0.25">
      <c r="A864">
        <v>528056</v>
      </c>
      <c r="B864" t="s">
        <v>968</v>
      </c>
      <c r="C864">
        <v>55</v>
      </c>
      <c r="D864">
        <v>527106</v>
      </c>
      <c r="E864" t="s">
        <v>160</v>
      </c>
    </row>
    <row r="865" spans="1:5" x14ac:dyDescent="0.25">
      <c r="A865">
        <v>528064</v>
      </c>
      <c r="B865" t="s">
        <v>969</v>
      </c>
      <c r="C865">
        <v>72</v>
      </c>
      <c r="D865">
        <v>527106</v>
      </c>
      <c r="E865" t="s">
        <v>160</v>
      </c>
    </row>
    <row r="866" spans="1:5" x14ac:dyDescent="0.25">
      <c r="A866">
        <v>528072</v>
      </c>
      <c r="B866" t="s">
        <v>970</v>
      </c>
      <c r="C866">
        <v>555</v>
      </c>
      <c r="D866">
        <v>527106</v>
      </c>
      <c r="E866" t="s">
        <v>160</v>
      </c>
    </row>
    <row r="867" spans="1:5" x14ac:dyDescent="0.25">
      <c r="A867">
        <v>528081</v>
      </c>
      <c r="B867" t="s">
        <v>971</v>
      </c>
      <c r="C867">
        <v>362</v>
      </c>
      <c r="D867">
        <v>527106</v>
      </c>
      <c r="E867" t="s">
        <v>160</v>
      </c>
    </row>
    <row r="868" spans="1:5" x14ac:dyDescent="0.25">
      <c r="A868">
        <v>557757</v>
      </c>
      <c r="B868" t="s">
        <v>972</v>
      </c>
      <c r="C868">
        <v>568</v>
      </c>
      <c r="D868">
        <v>515612</v>
      </c>
      <c r="E868" t="s">
        <v>162</v>
      </c>
    </row>
    <row r="869" spans="1:5" x14ac:dyDescent="0.25">
      <c r="A869">
        <v>514501</v>
      </c>
      <c r="B869" t="s">
        <v>973</v>
      </c>
      <c r="C869">
        <v>562</v>
      </c>
      <c r="D869">
        <v>515612</v>
      </c>
      <c r="E869" t="s">
        <v>162</v>
      </c>
    </row>
    <row r="870" spans="1:5" x14ac:dyDescent="0.25">
      <c r="A870">
        <v>514624</v>
      </c>
      <c r="B870" t="s">
        <v>974</v>
      </c>
      <c r="C870">
        <v>620</v>
      </c>
      <c r="D870">
        <v>515612</v>
      </c>
      <c r="E870" t="s">
        <v>162</v>
      </c>
    </row>
    <row r="871" spans="1:5" x14ac:dyDescent="0.25">
      <c r="A871">
        <v>525600</v>
      </c>
      <c r="B871" t="s">
        <v>975</v>
      </c>
      <c r="C871">
        <v>435</v>
      </c>
      <c r="D871">
        <v>515612</v>
      </c>
      <c r="E871" t="s">
        <v>162</v>
      </c>
    </row>
    <row r="872" spans="1:5" x14ac:dyDescent="0.25">
      <c r="A872">
        <v>514675</v>
      </c>
      <c r="B872" t="s">
        <v>976</v>
      </c>
      <c r="C872">
        <v>503</v>
      </c>
      <c r="D872">
        <v>515612</v>
      </c>
      <c r="E872" t="s">
        <v>162</v>
      </c>
    </row>
    <row r="873" spans="1:5" x14ac:dyDescent="0.25">
      <c r="A873">
        <v>514713</v>
      </c>
      <c r="B873" t="s">
        <v>977</v>
      </c>
      <c r="C873">
        <v>399</v>
      </c>
      <c r="D873">
        <v>515612</v>
      </c>
      <c r="E873" t="s">
        <v>162</v>
      </c>
    </row>
    <row r="874" spans="1:5" x14ac:dyDescent="0.25">
      <c r="A874">
        <v>514721</v>
      </c>
      <c r="B874" t="s">
        <v>978</v>
      </c>
      <c r="C874">
        <v>831</v>
      </c>
      <c r="D874">
        <v>515612</v>
      </c>
      <c r="E874" t="s">
        <v>162</v>
      </c>
    </row>
    <row r="875" spans="1:5" x14ac:dyDescent="0.25">
      <c r="A875">
        <v>514748</v>
      </c>
      <c r="B875" t="s">
        <v>979</v>
      </c>
      <c r="C875">
        <v>544</v>
      </c>
      <c r="D875">
        <v>515612</v>
      </c>
      <c r="E875" t="s">
        <v>162</v>
      </c>
    </row>
    <row r="876" spans="1:5" x14ac:dyDescent="0.25">
      <c r="A876">
        <v>514756</v>
      </c>
      <c r="B876" t="s">
        <v>980</v>
      </c>
      <c r="C876">
        <v>916</v>
      </c>
      <c r="D876">
        <v>515612</v>
      </c>
      <c r="E876" t="s">
        <v>162</v>
      </c>
    </row>
    <row r="877" spans="1:5" x14ac:dyDescent="0.25">
      <c r="A877">
        <v>557889</v>
      </c>
      <c r="B877" t="s">
        <v>981</v>
      </c>
      <c r="C877">
        <v>79</v>
      </c>
      <c r="D877">
        <v>515612</v>
      </c>
      <c r="E877" t="s">
        <v>162</v>
      </c>
    </row>
    <row r="878" spans="1:5" x14ac:dyDescent="0.25">
      <c r="A878">
        <v>514934</v>
      </c>
      <c r="B878" t="s">
        <v>982</v>
      </c>
      <c r="C878">
        <v>109</v>
      </c>
      <c r="D878">
        <v>515612</v>
      </c>
      <c r="E878" t="s">
        <v>162</v>
      </c>
    </row>
    <row r="879" spans="1:5" x14ac:dyDescent="0.25">
      <c r="A879">
        <v>514951</v>
      </c>
      <c r="B879" t="s">
        <v>983</v>
      </c>
      <c r="C879">
        <v>647</v>
      </c>
      <c r="D879">
        <v>515612</v>
      </c>
      <c r="E879" t="s">
        <v>162</v>
      </c>
    </row>
    <row r="880" spans="1:5" x14ac:dyDescent="0.25">
      <c r="A880">
        <v>514977</v>
      </c>
      <c r="B880" t="s">
        <v>984</v>
      </c>
      <c r="C880">
        <v>173</v>
      </c>
      <c r="D880">
        <v>515612</v>
      </c>
      <c r="E880" t="s">
        <v>162</v>
      </c>
    </row>
    <row r="881" spans="1:5" x14ac:dyDescent="0.25">
      <c r="A881">
        <v>515027</v>
      </c>
      <c r="B881" t="s">
        <v>985</v>
      </c>
      <c r="C881">
        <v>707</v>
      </c>
      <c r="D881">
        <v>515612</v>
      </c>
      <c r="E881" t="s">
        <v>162</v>
      </c>
    </row>
    <row r="882" spans="1:5" x14ac:dyDescent="0.25">
      <c r="A882">
        <v>515035</v>
      </c>
      <c r="B882" t="s">
        <v>986</v>
      </c>
      <c r="C882">
        <v>250</v>
      </c>
      <c r="D882">
        <v>515612</v>
      </c>
      <c r="E882" t="s">
        <v>162</v>
      </c>
    </row>
    <row r="883" spans="1:5" x14ac:dyDescent="0.25">
      <c r="A883">
        <v>515078</v>
      </c>
      <c r="B883" t="s">
        <v>987</v>
      </c>
      <c r="C883">
        <v>850</v>
      </c>
      <c r="D883">
        <v>515612</v>
      </c>
      <c r="E883" t="s">
        <v>162</v>
      </c>
    </row>
    <row r="884" spans="1:5" x14ac:dyDescent="0.25">
      <c r="A884">
        <v>515132</v>
      </c>
      <c r="B884" t="s">
        <v>988</v>
      </c>
      <c r="C884">
        <v>535</v>
      </c>
      <c r="D884">
        <v>515612</v>
      </c>
      <c r="E884" t="s">
        <v>162</v>
      </c>
    </row>
    <row r="885" spans="1:5" x14ac:dyDescent="0.25">
      <c r="A885">
        <v>515141</v>
      </c>
      <c r="B885" t="s">
        <v>989</v>
      </c>
      <c r="C885">
        <v>179</v>
      </c>
      <c r="D885">
        <v>515612</v>
      </c>
      <c r="E885" t="s">
        <v>162</v>
      </c>
    </row>
    <row r="886" spans="1:5" x14ac:dyDescent="0.25">
      <c r="A886">
        <v>515574</v>
      </c>
      <c r="B886" t="s">
        <v>990</v>
      </c>
      <c r="C886">
        <v>76</v>
      </c>
      <c r="D886">
        <v>515612</v>
      </c>
      <c r="E886" t="s">
        <v>162</v>
      </c>
    </row>
    <row r="887" spans="1:5" x14ac:dyDescent="0.25">
      <c r="A887">
        <v>515159</v>
      </c>
      <c r="B887" t="s">
        <v>991</v>
      </c>
      <c r="C887">
        <v>228</v>
      </c>
      <c r="D887">
        <v>515612</v>
      </c>
      <c r="E887" t="s">
        <v>162</v>
      </c>
    </row>
    <row r="888" spans="1:5" x14ac:dyDescent="0.25">
      <c r="A888">
        <v>525901</v>
      </c>
      <c r="B888" t="s">
        <v>992</v>
      </c>
      <c r="C888">
        <v>766</v>
      </c>
      <c r="D888">
        <v>515612</v>
      </c>
      <c r="E888" t="s">
        <v>162</v>
      </c>
    </row>
    <row r="889" spans="1:5" x14ac:dyDescent="0.25">
      <c r="A889">
        <v>515205</v>
      </c>
      <c r="B889" t="s">
        <v>993</v>
      </c>
      <c r="C889">
        <v>286</v>
      </c>
      <c r="D889">
        <v>515612</v>
      </c>
      <c r="E889" t="s">
        <v>162</v>
      </c>
    </row>
    <row r="890" spans="1:5" x14ac:dyDescent="0.25">
      <c r="A890">
        <v>515256</v>
      </c>
      <c r="B890" t="s">
        <v>994</v>
      </c>
      <c r="C890">
        <v>325</v>
      </c>
      <c r="D890">
        <v>515612</v>
      </c>
      <c r="E890" t="s">
        <v>162</v>
      </c>
    </row>
    <row r="891" spans="1:5" x14ac:dyDescent="0.25">
      <c r="A891">
        <v>515311</v>
      </c>
      <c r="B891" t="s">
        <v>995</v>
      </c>
      <c r="C891">
        <v>90</v>
      </c>
      <c r="D891">
        <v>515612</v>
      </c>
      <c r="E891" t="s">
        <v>162</v>
      </c>
    </row>
    <row r="892" spans="1:5" x14ac:dyDescent="0.25">
      <c r="A892">
        <v>515361</v>
      </c>
      <c r="B892" t="s">
        <v>996</v>
      </c>
      <c r="C892">
        <v>107</v>
      </c>
      <c r="D892">
        <v>515612</v>
      </c>
      <c r="E892" t="s">
        <v>162</v>
      </c>
    </row>
    <row r="893" spans="1:5" x14ac:dyDescent="0.25">
      <c r="A893">
        <v>557765</v>
      </c>
      <c r="B893" t="s">
        <v>997</v>
      </c>
      <c r="C893">
        <v>171</v>
      </c>
      <c r="D893">
        <v>515612</v>
      </c>
      <c r="E893" t="s">
        <v>162</v>
      </c>
    </row>
    <row r="894" spans="1:5" x14ac:dyDescent="0.25">
      <c r="A894">
        <v>515493</v>
      </c>
      <c r="B894" t="s">
        <v>998</v>
      </c>
      <c r="C894">
        <v>314</v>
      </c>
      <c r="D894">
        <v>515612</v>
      </c>
      <c r="E894" t="s">
        <v>162</v>
      </c>
    </row>
    <row r="895" spans="1:5" x14ac:dyDescent="0.25">
      <c r="A895">
        <v>515523</v>
      </c>
      <c r="B895" t="s">
        <v>999</v>
      </c>
      <c r="C895">
        <v>197</v>
      </c>
      <c r="D895">
        <v>515612</v>
      </c>
      <c r="E895" t="s">
        <v>162</v>
      </c>
    </row>
    <row r="896" spans="1:5" x14ac:dyDescent="0.25">
      <c r="A896">
        <v>515566</v>
      </c>
      <c r="B896" t="s">
        <v>1000</v>
      </c>
      <c r="C896">
        <v>291</v>
      </c>
      <c r="D896">
        <v>515612</v>
      </c>
      <c r="E896" t="s">
        <v>162</v>
      </c>
    </row>
    <row r="897" spans="1:5" x14ac:dyDescent="0.25">
      <c r="A897">
        <v>515655</v>
      </c>
      <c r="B897" t="s">
        <v>1001</v>
      </c>
      <c r="C897">
        <v>341</v>
      </c>
      <c r="D897">
        <v>515612</v>
      </c>
      <c r="E897" t="s">
        <v>162</v>
      </c>
    </row>
    <row r="898" spans="1:5" x14ac:dyDescent="0.25">
      <c r="A898">
        <v>515612</v>
      </c>
      <c r="B898" t="s">
        <v>162</v>
      </c>
      <c r="C898">
        <v>6515</v>
      </c>
      <c r="D898">
        <v>515612</v>
      </c>
      <c r="E898" t="s">
        <v>162</v>
      </c>
    </row>
    <row r="899" spans="1:5" x14ac:dyDescent="0.25">
      <c r="A899">
        <v>515795</v>
      </c>
      <c r="B899" t="s">
        <v>1002</v>
      </c>
      <c r="C899">
        <v>295</v>
      </c>
      <c r="D899">
        <v>515612</v>
      </c>
      <c r="E899" t="s">
        <v>162</v>
      </c>
    </row>
    <row r="900" spans="1:5" x14ac:dyDescent="0.25">
      <c r="A900">
        <v>515710</v>
      </c>
      <c r="B900" t="s">
        <v>1003</v>
      </c>
      <c r="C900">
        <v>663</v>
      </c>
      <c r="D900">
        <v>515612</v>
      </c>
      <c r="E900" t="s">
        <v>162</v>
      </c>
    </row>
    <row r="901" spans="1:5" x14ac:dyDescent="0.25">
      <c r="A901">
        <v>515761</v>
      </c>
      <c r="B901" t="s">
        <v>1004</v>
      </c>
      <c r="C901">
        <v>57</v>
      </c>
      <c r="D901">
        <v>515612</v>
      </c>
      <c r="E901" t="s">
        <v>162</v>
      </c>
    </row>
    <row r="902" spans="1:5" x14ac:dyDescent="0.25">
      <c r="A902">
        <v>515779</v>
      </c>
      <c r="B902" t="s">
        <v>1005</v>
      </c>
      <c r="C902">
        <v>337</v>
      </c>
      <c r="D902">
        <v>515612</v>
      </c>
      <c r="E902" t="s">
        <v>162</v>
      </c>
    </row>
    <row r="903" spans="1:5" x14ac:dyDescent="0.25">
      <c r="A903">
        <v>557901</v>
      </c>
      <c r="B903" t="s">
        <v>1006</v>
      </c>
      <c r="C903">
        <v>191</v>
      </c>
      <c r="D903">
        <v>515612</v>
      </c>
      <c r="E903" t="s">
        <v>162</v>
      </c>
    </row>
    <row r="904" spans="1:5" x14ac:dyDescent="0.25">
      <c r="A904">
        <v>515833</v>
      </c>
      <c r="B904" t="s">
        <v>1007</v>
      </c>
      <c r="C904">
        <v>92</v>
      </c>
      <c r="D904">
        <v>515612</v>
      </c>
      <c r="E904" t="s">
        <v>162</v>
      </c>
    </row>
    <row r="905" spans="1:5" x14ac:dyDescent="0.25">
      <c r="A905">
        <v>528200</v>
      </c>
      <c r="B905" t="s">
        <v>1008</v>
      </c>
      <c r="C905">
        <v>496</v>
      </c>
      <c r="D905">
        <v>528099</v>
      </c>
      <c r="E905" t="s">
        <v>164</v>
      </c>
    </row>
    <row r="906" spans="1:5" x14ac:dyDescent="0.25">
      <c r="A906">
        <v>528218</v>
      </c>
      <c r="B906" t="s">
        <v>1009</v>
      </c>
      <c r="C906">
        <v>608</v>
      </c>
      <c r="D906">
        <v>528099</v>
      </c>
      <c r="E906" t="s">
        <v>164</v>
      </c>
    </row>
    <row r="907" spans="1:5" x14ac:dyDescent="0.25">
      <c r="A907">
        <v>528226</v>
      </c>
      <c r="B907" t="s">
        <v>1010</v>
      </c>
      <c r="C907">
        <v>128</v>
      </c>
      <c r="D907">
        <v>528099</v>
      </c>
      <c r="E907" t="s">
        <v>164</v>
      </c>
    </row>
    <row r="908" spans="1:5" x14ac:dyDescent="0.25">
      <c r="A908">
        <v>528234</v>
      </c>
      <c r="B908" t="s">
        <v>1011</v>
      </c>
      <c r="C908">
        <v>1055</v>
      </c>
      <c r="D908">
        <v>528099</v>
      </c>
      <c r="E908" t="s">
        <v>164</v>
      </c>
    </row>
    <row r="909" spans="1:5" x14ac:dyDescent="0.25">
      <c r="A909">
        <v>528242</v>
      </c>
      <c r="B909" t="s">
        <v>1012</v>
      </c>
      <c r="C909">
        <v>512</v>
      </c>
      <c r="D909">
        <v>528099</v>
      </c>
      <c r="E909" t="s">
        <v>164</v>
      </c>
    </row>
    <row r="910" spans="1:5" x14ac:dyDescent="0.25">
      <c r="A910">
        <v>528358</v>
      </c>
      <c r="B910" t="s">
        <v>1013</v>
      </c>
      <c r="C910">
        <v>435</v>
      </c>
      <c r="D910">
        <v>528099</v>
      </c>
      <c r="E910" t="s">
        <v>164</v>
      </c>
    </row>
    <row r="911" spans="1:5" x14ac:dyDescent="0.25">
      <c r="A911">
        <v>528366</v>
      </c>
      <c r="B911" t="s">
        <v>1014</v>
      </c>
      <c r="C911">
        <v>1449</v>
      </c>
      <c r="D911">
        <v>528099</v>
      </c>
      <c r="E911" t="s">
        <v>164</v>
      </c>
    </row>
    <row r="912" spans="1:5" x14ac:dyDescent="0.25">
      <c r="A912">
        <v>528374</v>
      </c>
      <c r="B912" t="s">
        <v>1015</v>
      </c>
      <c r="C912">
        <v>1028</v>
      </c>
      <c r="D912">
        <v>528099</v>
      </c>
      <c r="E912" t="s">
        <v>164</v>
      </c>
    </row>
    <row r="913" spans="1:5" x14ac:dyDescent="0.25">
      <c r="A913">
        <v>528412</v>
      </c>
      <c r="B913" t="s">
        <v>1016</v>
      </c>
      <c r="C913">
        <v>252</v>
      </c>
      <c r="D913">
        <v>528099</v>
      </c>
      <c r="E913" t="s">
        <v>164</v>
      </c>
    </row>
    <row r="914" spans="1:5" x14ac:dyDescent="0.25">
      <c r="A914">
        <v>528421</v>
      </c>
      <c r="B914" t="s">
        <v>1017</v>
      </c>
      <c r="C914">
        <v>717</v>
      </c>
      <c r="D914">
        <v>528099</v>
      </c>
      <c r="E914" t="s">
        <v>164</v>
      </c>
    </row>
    <row r="915" spans="1:5" x14ac:dyDescent="0.25">
      <c r="A915">
        <v>528439</v>
      </c>
      <c r="B915" t="s">
        <v>1018</v>
      </c>
      <c r="C915">
        <v>178</v>
      </c>
      <c r="D915">
        <v>528099</v>
      </c>
      <c r="E915" t="s">
        <v>164</v>
      </c>
    </row>
    <row r="916" spans="1:5" x14ac:dyDescent="0.25">
      <c r="A916">
        <v>528480</v>
      </c>
      <c r="B916" t="s">
        <v>1019</v>
      </c>
      <c r="C916">
        <v>342</v>
      </c>
      <c r="D916">
        <v>528099</v>
      </c>
      <c r="E916" t="s">
        <v>164</v>
      </c>
    </row>
    <row r="917" spans="1:5" x14ac:dyDescent="0.25">
      <c r="A917">
        <v>528501</v>
      </c>
      <c r="B917" t="s">
        <v>1020</v>
      </c>
      <c r="C917">
        <v>1105</v>
      </c>
      <c r="D917">
        <v>528099</v>
      </c>
      <c r="E917" t="s">
        <v>164</v>
      </c>
    </row>
    <row r="918" spans="1:5" x14ac:dyDescent="0.25">
      <c r="A918">
        <v>528528</v>
      </c>
      <c r="B918" t="s">
        <v>1021</v>
      </c>
      <c r="C918">
        <v>297</v>
      </c>
      <c r="D918">
        <v>528099</v>
      </c>
      <c r="E918" t="s">
        <v>164</v>
      </c>
    </row>
    <row r="919" spans="1:5" x14ac:dyDescent="0.25">
      <c r="A919">
        <v>528587</v>
      </c>
      <c r="B919" t="s">
        <v>1022</v>
      </c>
      <c r="C919">
        <v>1599</v>
      </c>
      <c r="D919">
        <v>528099</v>
      </c>
      <c r="E919" t="s">
        <v>164</v>
      </c>
    </row>
    <row r="920" spans="1:5" x14ac:dyDescent="0.25">
      <c r="A920">
        <v>528609</v>
      </c>
      <c r="B920" t="s">
        <v>1023</v>
      </c>
      <c r="C920">
        <v>1265</v>
      </c>
      <c r="D920">
        <v>528099</v>
      </c>
      <c r="E920" t="s">
        <v>164</v>
      </c>
    </row>
    <row r="921" spans="1:5" x14ac:dyDescent="0.25">
      <c r="A921">
        <v>528617</v>
      </c>
      <c r="B921" t="s">
        <v>1024</v>
      </c>
      <c r="C921">
        <v>927</v>
      </c>
      <c r="D921">
        <v>528099</v>
      </c>
      <c r="E921" t="s">
        <v>164</v>
      </c>
    </row>
    <row r="922" spans="1:5" x14ac:dyDescent="0.25">
      <c r="A922">
        <v>528625</v>
      </c>
      <c r="B922" t="s">
        <v>1025</v>
      </c>
      <c r="C922">
        <v>639</v>
      </c>
      <c r="D922">
        <v>528099</v>
      </c>
      <c r="E922" t="s">
        <v>164</v>
      </c>
    </row>
    <row r="923" spans="1:5" x14ac:dyDescent="0.25">
      <c r="A923">
        <v>528641</v>
      </c>
      <c r="B923" t="s">
        <v>1026</v>
      </c>
      <c r="C923">
        <v>680</v>
      </c>
      <c r="D923">
        <v>528099</v>
      </c>
      <c r="E923" t="s">
        <v>164</v>
      </c>
    </row>
    <row r="924" spans="1:5" x14ac:dyDescent="0.25">
      <c r="A924">
        <v>543730</v>
      </c>
      <c r="B924" t="s">
        <v>1027</v>
      </c>
      <c r="C924">
        <v>512</v>
      </c>
      <c r="D924">
        <v>528099</v>
      </c>
      <c r="E924" t="s">
        <v>164</v>
      </c>
    </row>
    <row r="925" spans="1:5" x14ac:dyDescent="0.25">
      <c r="A925">
        <v>513849</v>
      </c>
      <c r="B925" t="s">
        <v>1028</v>
      </c>
      <c r="C925">
        <v>359</v>
      </c>
      <c r="D925">
        <v>528099</v>
      </c>
      <c r="E925" t="s">
        <v>164</v>
      </c>
    </row>
    <row r="926" spans="1:5" x14ac:dyDescent="0.25">
      <c r="A926">
        <v>528099</v>
      </c>
      <c r="B926" t="s">
        <v>164</v>
      </c>
      <c r="C926">
        <v>21755</v>
      </c>
      <c r="D926">
        <v>528099</v>
      </c>
      <c r="E926" t="s">
        <v>164</v>
      </c>
    </row>
    <row r="927" spans="1:5" x14ac:dyDescent="0.25">
      <c r="A927">
        <v>543845</v>
      </c>
      <c r="B927" t="s">
        <v>1029</v>
      </c>
      <c r="C927">
        <v>702</v>
      </c>
      <c r="D927">
        <v>528099</v>
      </c>
      <c r="E927" t="s">
        <v>164</v>
      </c>
    </row>
    <row r="928" spans="1:5" x14ac:dyDescent="0.25">
      <c r="A928">
        <v>543951</v>
      </c>
      <c r="B928" t="s">
        <v>1030</v>
      </c>
      <c r="C928">
        <v>1943</v>
      </c>
      <c r="D928">
        <v>528099</v>
      </c>
      <c r="E928" t="s">
        <v>164</v>
      </c>
    </row>
    <row r="929" spans="1:5" x14ac:dyDescent="0.25">
      <c r="A929">
        <v>544001</v>
      </c>
      <c r="B929" t="s">
        <v>1031</v>
      </c>
      <c r="C929">
        <v>882</v>
      </c>
      <c r="D929">
        <v>528099</v>
      </c>
      <c r="E929" t="s">
        <v>164</v>
      </c>
    </row>
    <row r="930" spans="1:5" x14ac:dyDescent="0.25">
      <c r="A930">
        <v>544027</v>
      </c>
      <c r="B930" t="s">
        <v>1032</v>
      </c>
      <c r="C930">
        <v>1020</v>
      </c>
      <c r="D930">
        <v>528099</v>
      </c>
      <c r="E930" t="s">
        <v>164</v>
      </c>
    </row>
    <row r="931" spans="1:5" x14ac:dyDescent="0.25">
      <c r="A931">
        <v>544035</v>
      </c>
      <c r="B931" t="s">
        <v>1033</v>
      </c>
      <c r="C931">
        <v>543</v>
      </c>
      <c r="D931">
        <v>528099</v>
      </c>
      <c r="E931" t="s">
        <v>164</v>
      </c>
    </row>
    <row r="932" spans="1:5" x14ac:dyDescent="0.25">
      <c r="A932">
        <v>544043</v>
      </c>
      <c r="B932" t="s">
        <v>1034</v>
      </c>
      <c r="C932">
        <v>355</v>
      </c>
      <c r="D932">
        <v>528099</v>
      </c>
      <c r="E932" t="s">
        <v>164</v>
      </c>
    </row>
    <row r="933" spans="1:5" x14ac:dyDescent="0.25">
      <c r="A933">
        <v>528137</v>
      </c>
      <c r="B933" t="s">
        <v>1035</v>
      </c>
      <c r="C933">
        <v>347</v>
      </c>
      <c r="D933">
        <v>543853</v>
      </c>
      <c r="E933" t="s">
        <v>167</v>
      </c>
    </row>
    <row r="934" spans="1:5" x14ac:dyDescent="0.25">
      <c r="A934">
        <v>513857</v>
      </c>
      <c r="B934" t="s">
        <v>1036</v>
      </c>
      <c r="C934">
        <v>205</v>
      </c>
      <c r="D934">
        <v>543853</v>
      </c>
      <c r="E934" t="s">
        <v>167</v>
      </c>
    </row>
    <row r="935" spans="1:5" x14ac:dyDescent="0.25">
      <c r="A935">
        <v>528277</v>
      </c>
      <c r="B935" t="s">
        <v>1037</v>
      </c>
      <c r="C935">
        <v>751</v>
      </c>
      <c r="D935">
        <v>543853</v>
      </c>
      <c r="E935" t="s">
        <v>167</v>
      </c>
    </row>
    <row r="936" spans="1:5" x14ac:dyDescent="0.25">
      <c r="A936">
        <v>528307</v>
      </c>
      <c r="B936" t="s">
        <v>1038</v>
      </c>
      <c r="C936">
        <v>272</v>
      </c>
      <c r="D936">
        <v>543853</v>
      </c>
      <c r="E936" t="s">
        <v>167</v>
      </c>
    </row>
    <row r="937" spans="1:5" x14ac:dyDescent="0.25">
      <c r="A937">
        <v>528331</v>
      </c>
      <c r="B937" t="s">
        <v>1039</v>
      </c>
      <c r="C937">
        <v>1511</v>
      </c>
      <c r="D937">
        <v>543853</v>
      </c>
      <c r="E937" t="s">
        <v>167</v>
      </c>
    </row>
    <row r="938" spans="1:5" x14ac:dyDescent="0.25">
      <c r="A938">
        <v>528391</v>
      </c>
      <c r="B938" t="s">
        <v>1040</v>
      </c>
      <c r="C938">
        <v>81</v>
      </c>
      <c r="D938">
        <v>543853</v>
      </c>
      <c r="E938" t="s">
        <v>167</v>
      </c>
    </row>
    <row r="939" spans="1:5" x14ac:dyDescent="0.25">
      <c r="A939">
        <v>528404</v>
      </c>
      <c r="B939" t="s">
        <v>1041</v>
      </c>
      <c r="C939">
        <v>840</v>
      </c>
      <c r="D939">
        <v>543853</v>
      </c>
      <c r="E939" t="s">
        <v>167</v>
      </c>
    </row>
    <row r="940" spans="1:5" x14ac:dyDescent="0.25">
      <c r="A940">
        <v>528463</v>
      </c>
      <c r="B940" t="s">
        <v>1042</v>
      </c>
      <c r="C940">
        <v>774</v>
      </c>
      <c r="D940">
        <v>543853</v>
      </c>
      <c r="E940" t="s">
        <v>167</v>
      </c>
    </row>
    <row r="941" spans="1:5" x14ac:dyDescent="0.25">
      <c r="A941">
        <v>522767</v>
      </c>
      <c r="B941" t="s">
        <v>1043</v>
      </c>
      <c r="C941">
        <v>182</v>
      </c>
      <c r="D941">
        <v>543853</v>
      </c>
      <c r="E941" t="s">
        <v>167</v>
      </c>
    </row>
    <row r="942" spans="1:5" x14ac:dyDescent="0.25">
      <c r="A942">
        <v>528579</v>
      </c>
      <c r="B942" t="s">
        <v>1044</v>
      </c>
      <c r="C942">
        <v>581</v>
      </c>
      <c r="D942">
        <v>543853</v>
      </c>
      <c r="E942" t="s">
        <v>167</v>
      </c>
    </row>
    <row r="943" spans="1:5" x14ac:dyDescent="0.25">
      <c r="A943">
        <v>528633</v>
      </c>
      <c r="B943" t="s">
        <v>1045</v>
      </c>
      <c r="C943">
        <v>578</v>
      </c>
      <c r="D943">
        <v>543853</v>
      </c>
      <c r="E943" t="s">
        <v>167</v>
      </c>
    </row>
    <row r="944" spans="1:5" x14ac:dyDescent="0.25">
      <c r="A944">
        <v>528692</v>
      </c>
      <c r="B944" t="s">
        <v>1046</v>
      </c>
      <c r="C944">
        <v>403</v>
      </c>
      <c r="D944">
        <v>543853</v>
      </c>
      <c r="E944" t="s">
        <v>167</v>
      </c>
    </row>
    <row r="945" spans="1:5" x14ac:dyDescent="0.25">
      <c r="A945">
        <v>528714</v>
      </c>
      <c r="B945" t="s">
        <v>1047</v>
      </c>
      <c r="C945">
        <v>547</v>
      </c>
      <c r="D945">
        <v>543853</v>
      </c>
      <c r="E945" t="s">
        <v>167</v>
      </c>
    </row>
    <row r="946" spans="1:5" x14ac:dyDescent="0.25">
      <c r="A946">
        <v>523062</v>
      </c>
      <c r="B946" t="s">
        <v>1048</v>
      </c>
      <c r="C946">
        <v>572</v>
      </c>
      <c r="D946">
        <v>543853</v>
      </c>
      <c r="E946" t="s">
        <v>167</v>
      </c>
    </row>
    <row r="947" spans="1:5" x14ac:dyDescent="0.25">
      <c r="A947">
        <v>543853</v>
      </c>
      <c r="B947" t="s">
        <v>167</v>
      </c>
      <c r="C947">
        <v>8272</v>
      </c>
      <c r="D947">
        <v>543853</v>
      </c>
      <c r="E947" t="s">
        <v>167</v>
      </c>
    </row>
    <row r="948" spans="1:5" x14ac:dyDescent="0.25">
      <c r="A948">
        <v>543870</v>
      </c>
      <c r="B948" t="s">
        <v>1049</v>
      </c>
      <c r="C948">
        <v>256</v>
      </c>
      <c r="D948">
        <v>543853</v>
      </c>
      <c r="E948" t="s">
        <v>167</v>
      </c>
    </row>
    <row r="949" spans="1:5" x14ac:dyDescent="0.25">
      <c r="A949">
        <v>543888</v>
      </c>
      <c r="B949" t="s">
        <v>1050</v>
      </c>
      <c r="C949">
        <v>514</v>
      </c>
      <c r="D949">
        <v>543853</v>
      </c>
      <c r="E949" t="s">
        <v>167</v>
      </c>
    </row>
    <row r="950" spans="1:5" x14ac:dyDescent="0.25">
      <c r="A950">
        <v>543942</v>
      </c>
      <c r="B950" t="s">
        <v>1051</v>
      </c>
      <c r="C950">
        <v>830</v>
      </c>
      <c r="D950">
        <v>543853</v>
      </c>
      <c r="E950" t="s">
        <v>167</v>
      </c>
    </row>
    <row r="951" spans="1:5" x14ac:dyDescent="0.25">
      <c r="A951">
        <v>522635</v>
      </c>
      <c r="B951" t="s">
        <v>1052</v>
      </c>
      <c r="C951">
        <v>478</v>
      </c>
      <c r="D951">
        <v>543853</v>
      </c>
      <c r="E951" t="s">
        <v>167</v>
      </c>
    </row>
    <row r="952" spans="1:5" x14ac:dyDescent="0.25">
      <c r="A952">
        <v>515876</v>
      </c>
      <c r="B952" t="s">
        <v>1053</v>
      </c>
      <c r="C952">
        <v>307</v>
      </c>
      <c r="D952">
        <v>515850</v>
      </c>
      <c r="E952" t="s">
        <v>170</v>
      </c>
    </row>
    <row r="953" spans="1:5" x14ac:dyDescent="0.25">
      <c r="A953">
        <v>515884</v>
      </c>
      <c r="B953" t="s">
        <v>1054</v>
      </c>
      <c r="C953">
        <v>104</v>
      </c>
      <c r="D953">
        <v>515850</v>
      </c>
      <c r="E953" t="s">
        <v>170</v>
      </c>
    </row>
    <row r="954" spans="1:5" x14ac:dyDescent="0.25">
      <c r="A954">
        <v>515892</v>
      </c>
      <c r="B954" t="s">
        <v>1055</v>
      </c>
      <c r="C954">
        <v>1230</v>
      </c>
      <c r="D954">
        <v>515850</v>
      </c>
      <c r="E954" t="s">
        <v>170</v>
      </c>
    </row>
    <row r="955" spans="1:5" x14ac:dyDescent="0.25">
      <c r="A955">
        <v>515906</v>
      </c>
      <c r="B955" t="s">
        <v>1056</v>
      </c>
      <c r="C955">
        <v>934</v>
      </c>
      <c r="D955">
        <v>515850</v>
      </c>
      <c r="E955" t="s">
        <v>170</v>
      </c>
    </row>
    <row r="956" spans="1:5" x14ac:dyDescent="0.25">
      <c r="A956">
        <v>515914</v>
      </c>
      <c r="B956" t="s">
        <v>1057</v>
      </c>
      <c r="C956">
        <v>476</v>
      </c>
      <c r="D956">
        <v>515850</v>
      </c>
      <c r="E956" t="s">
        <v>170</v>
      </c>
    </row>
    <row r="957" spans="1:5" x14ac:dyDescent="0.25">
      <c r="A957">
        <v>515931</v>
      </c>
      <c r="B957" t="s">
        <v>1058</v>
      </c>
      <c r="C957">
        <v>40</v>
      </c>
      <c r="D957">
        <v>515850</v>
      </c>
      <c r="E957" t="s">
        <v>170</v>
      </c>
    </row>
    <row r="958" spans="1:5" x14ac:dyDescent="0.25">
      <c r="A958">
        <v>515965</v>
      </c>
      <c r="B958" t="s">
        <v>1059</v>
      </c>
      <c r="C958">
        <v>874</v>
      </c>
      <c r="D958">
        <v>515850</v>
      </c>
      <c r="E958" t="s">
        <v>170</v>
      </c>
    </row>
    <row r="959" spans="1:5" x14ac:dyDescent="0.25">
      <c r="A959">
        <v>515973</v>
      </c>
      <c r="B959" t="s">
        <v>1060</v>
      </c>
      <c r="C959">
        <v>575</v>
      </c>
      <c r="D959">
        <v>515850</v>
      </c>
      <c r="E959" t="s">
        <v>170</v>
      </c>
    </row>
    <row r="960" spans="1:5" x14ac:dyDescent="0.25">
      <c r="A960">
        <v>515981</v>
      </c>
      <c r="B960" t="s">
        <v>1061</v>
      </c>
      <c r="C960">
        <v>192</v>
      </c>
      <c r="D960">
        <v>515850</v>
      </c>
      <c r="E960" t="s">
        <v>170</v>
      </c>
    </row>
    <row r="961" spans="1:5" x14ac:dyDescent="0.25">
      <c r="A961">
        <v>516007</v>
      </c>
      <c r="B961" t="s">
        <v>1062</v>
      </c>
      <c r="C961">
        <v>105</v>
      </c>
      <c r="D961">
        <v>515850</v>
      </c>
      <c r="E961" t="s">
        <v>170</v>
      </c>
    </row>
    <row r="962" spans="1:5" x14ac:dyDescent="0.25">
      <c r="A962">
        <v>516015</v>
      </c>
      <c r="B962" t="s">
        <v>1063</v>
      </c>
      <c r="C962">
        <v>145</v>
      </c>
      <c r="D962">
        <v>515850</v>
      </c>
      <c r="E962" t="s">
        <v>170</v>
      </c>
    </row>
    <row r="963" spans="1:5" x14ac:dyDescent="0.25">
      <c r="A963">
        <v>516023</v>
      </c>
      <c r="B963" t="s">
        <v>1064</v>
      </c>
      <c r="C963">
        <v>194</v>
      </c>
      <c r="D963">
        <v>515850</v>
      </c>
      <c r="E963" t="s">
        <v>170</v>
      </c>
    </row>
    <row r="964" spans="1:5" x14ac:dyDescent="0.25">
      <c r="A964">
        <v>516031</v>
      </c>
      <c r="B964" t="s">
        <v>1065</v>
      </c>
      <c r="C964">
        <v>240</v>
      </c>
      <c r="D964">
        <v>515850</v>
      </c>
      <c r="E964" t="s">
        <v>170</v>
      </c>
    </row>
    <row r="965" spans="1:5" x14ac:dyDescent="0.25">
      <c r="A965">
        <v>516058</v>
      </c>
      <c r="B965" t="s">
        <v>1066</v>
      </c>
      <c r="C965">
        <v>204</v>
      </c>
      <c r="D965">
        <v>515850</v>
      </c>
      <c r="E965" t="s">
        <v>170</v>
      </c>
    </row>
    <row r="966" spans="1:5" x14ac:dyDescent="0.25">
      <c r="A966">
        <v>516066</v>
      </c>
      <c r="B966" t="s">
        <v>1067</v>
      </c>
      <c r="C966">
        <v>106</v>
      </c>
      <c r="D966">
        <v>515850</v>
      </c>
      <c r="E966" t="s">
        <v>170</v>
      </c>
    </row>
    <row r="967" spans="1:5" x14ac:dyDescent="0.25">
      <c r="A967">
        <v>516091</v>
      </c>
      <c r="B967" t="s">
        <v>1068</v>
      </c>
      <c r="C967">
        <v>247</v>
      </c>
      <c r="D967">
        <v>515850</v>
      </c>
      <c r="E967" t="s">
        <v>170</v>
      </c>
    </row>
    <row r="968" spans="1:5" x14ac:dyDescent="0.25">
      <c r="A968">
        <v>516112</v>
      </c>
      <c r="B968" t="s">
        <v>1069</v>
      </c>
      <c r="C968">
        <v>225</v>
      </c>
      <c r="D968">
        <v>515850</v>
      </c>
      <c r="E968" t="s">
        <v>170</v>
      </c>
    </row>
    <row r="969" spans="1:5" x14ac:dyDescent="0.25">
      <c r="A969">
        <v>516121</v>
      </c>
      <c r="B969" t="s">
        <v>1070</v>
      </c>
      <c r="C969">
        <v>527</v>
      </c>
      <c r="D969">
        <v>515850</v>
      </c>
      <c r="E969" t="s">
        <v>170</v>
      </c>
    </row>
    <row r="970" spans="1:5" x14ac:dyDescent="0.25">
      <c r="A970">
        <v>516147</v>
      </c>
      <c r="B970" t="s">
        <v>1071</v>
      </c>
      <c r="C970">
        <v>272</v>
      </c>
      <c r="D970">
        <v>515850</v>
      </c>
      <c r="E970" t="s">
        <v>170</v>
      </c>
    </row>
    <row r="971" spans="1:5" x14ac:dyDescent="0.25">
      <c r="A971">
        <v>516155</v>
      </c>
      <c r="B971" t="s">
        <v>1072</v>
      </c>
      <c r="C971">
        <v>456</v>
      </c>
      <c r="D971">
        <v>515850</v>
      </c>
      <c r="E971" t="s">
        <v>170</v>
      </c>
    </row>
    <row r="972" spans="1:5" x14ac:dyDescent="0.25">
      <c r="A972">
        <v>516163</v>
      </c>
      <c r="B972" t="s">
        <v>1073</v>
      </c>
      <c r="C972">
        <v>151</v>
      </c>
      <c r="D972">
        <v>515850</v>
      </c>
      <c r="E972" t="s">
        <v>170</v>
      </c>
    </row>
    <row r="973" spans="1:5" x14ac:dyDescent="0.25">
      <c r="A973">
        <v>516171</v>
      </c>
      <c r="B973" t="s">
        <v>1074</v>
      </c>
      <c r="C973">
        <v>170</v>
      </c>
      <c r="D973">
        <v>515850</v>
      </c>
      <c r="E973" t="s">
        <v>170</v>
      </c>
    </row>
    <row r="974" spans="1:5" x14ac:dyDescent="0.25">
      <c r="A974">
        <v>558206</v>
      </c>
      <c r="B974" t="s">
        <v>1075</v>
      </c>
      <c r="C974">
        <v>125</v>
      </c>
      <c r="D974">
        <v>515850</v>
      </c>
      <c r="E974" t="s">
        <v>170</v>
      </c>
    </row>
    <row r="975" spans="1:5" x14ac:dyDescent="0.25">
      <c r="A975">
        <v>516198</v>
      </c>
      <c r="B975" t="s">
        <v>1076</v>
      </c>
      <c r="C975">
        <v>260</v>
      </c>
      <c r="D975">
        <v>515850</v>
      </c>
      <c r="E975" t="s">
        <v>170</v>
      </c>
    </row>
    <row r="976" spans="1:5" x14ac:dyDescent="0.25">
      <c r="A976">
        <v>558192</v>
      </c>
      <c r="B976" t="s">
        <v>1077</v>
      </c>
      <c r="C976">
        <v>441</v>
      </c>
      <c r="D976">
        <v>515850</v>
      </c>
      <c r="E976" t="s">
        <v>170</v>
      </c>
    </row>
    <row r="977" spans="1:5" x14ac:dyDescent="0.25">
      <c r="A977">
        <v>516210</v>
      </c>
      <c r="B977" t="s">
        <v>1078</v>
      </c>
      <c r="C977">
        <v>1483</v>
      </c>
      <c r="D977">
        <v>515850</v>
      </c>
      <c r="E977" t="s">
        <v>170</v>
      </c>
    </row>
    <row r="978" spans="1:5" x14ac:dyDescent="0.25">
      <c r="A978">
        <v>516228</v>
      </c>
      <c r="B978" t="s">
        <v>1079</v>
      </c>
      <c r="C978">
        <v>333</v>
      </c>
      <c r="D978">
        <v>515850</v>
      </c>
      <c r="E978" t="s">
        <v>170</v>
      </c>
    </row>
    <row r="979" spans="1:5" x14ac:dyDescent="0.25">
      <c r="A979">
        <v>516236</v>
      </c>
      <c r="B979" t="s">
        <v>1080</v>
      </c>
      <c r="C979">
        <v>1215</v>
      </c>
      <c r="D979">
        <v>515850</v>
      </c>
      <c r="E979" t="s">
        <v>170</v>
      </c>
    </row>
    <row r="980" spans="1:5" x14ac:dyDescent="0.25">
      <c r="A980">
        <v>516244</v>
      </c>
      <c r="B980" t="s">
        <v>1081</v>
      </c>
      <c r="C980">
        <v>421</v>
      </c>
      <c r="D980">
        <v>515850</v>
      </c>
      <c r="E980" t="s">
        <v>170</v>
      </c>
    </row>
    <row r="981" spans="1:5" x14ac:dyDescent="0.25">
      <c r="A981">
        <v>516252</v>
      </c>
      <c r="B981" t="s">
        <v>1082</v>
      </c>
      <c r="C981">
        <v>476</v>
      </c>
      <c r="D981">
        <v>515850</v>
      </c>
      <c r="E981" t="s">
        <v>170</v>
      </c>
    </row>
    <row r="982" spans="1:5" x14ac:dyDescent="0.25">
      <c r="A982">
        <v>516261</v>
      </c>
      <c r="B982" t="s">
        <v>1083</v>
      </c>
      <c r="C982">
        <v>230</v>
      </c>
      <c r="D982">
        <v>515850</v>
      </c>
      <c r="E982" t="s">
        <v>170</v>
      </c>
    </row>
    <row r="983" spans="1:5" x14ac:dyDescent="0.25">
      <c r="A983">
        <v>516279</v>
      </c>
      <c r="B983" t="s">
        <v>1084</v>
      </c>
      <c r="C983">
        <v>592</v>
      </c>
      <c r="D983">
        <v>515850</v>
      </c>
      <c r="E983" t="s">
        <v>170</v>
      </c>
    </row>
    <row r="984" spans="1:5" x14ac:dyDescent="0.25">
      <c r="A984">
        <v>516295</v>
      </c>
      <c r="B984" t="s">
        <v>1085</v>
      </c>
      <c r="C984">
        <v>728</v>
      </c>
      <c r="D984">
        <v>515850</v>
      </c>
      <c r="E984" t="s">
        <v>170</v>
      </c>
    </row>
    <row r="985" spans="1:5" x14ac:dyDescent="0.25">
      <c r="A985">
        <v>516309</v>
      </c>
      <c r="B985" t="s">
        <v>1086</v>
      </c>
      <c r="C985">
        <v>110</v>
      </c>
      <c r="D985">
        <v>515850</v>
      </c>
      <c r="E985" t="s">
        <v>170</v>
      </c>
    </row>
    <row r="986" spans="1:5" x14ac:dyDescent="0.25">
      <c r="A986">
        <v>516317</v>
      </c>
      <c r="B986" t="s">
        <v>1087</v>
      </c>
      <c r="C986">
        <v>493</v>
      </c>
      <c r="D986">
        <v>515850</v>
      </c>
      <c r="E986" t="s">
        <v>170</v>
      </c>
    </row>
    <row r="987" spans="1:5" x14ac:dyDescent="0.25">
      <c r="A987">
        <v>516341</v>
      </c>
      <c r="B987" t="s">
        <v>1088</v>
      </c>
      <c r="C987">
        <v>139</v>
      </c>
      <c r="D987">
        <v>515850</v>
      </c>
      <c r="E987" t="s">
        <v>170</v>
      </c>
    </row>
    <row r="988" spans="1:5" x14ac:dyDescent="0.25">
      <c r="A988">
        <v>516368</v>
      </c>
      <c r="B988" t="s">
        <v>1089</v>
      </c>
      <c r="C988">
        <v>192</v>
      </c>
      <c r="D988">
        <v>515850</v>
      </c>
      <c r="E988" t="s">
        <v>170</v>
      </c>
    </row>
    <row r="989" spans="1:5" x14ac:dyDescent="0.25">
      <c r="A989">
        <v>516376</v>
      </c>
      <c r="B989" t="s">
        <v>1090</v>
      </c>
      <c r="C989">
        <v>841</v>
      </c>
      <c r="D989">
        <v>515850</v>
      </c>
      <c r="E989" t="s">
        <v>170</v>
      </c>
    </row>
    <row r="990" spans="1:5" x14ac:dyDescent="0.25">
      <c r="A990">
        <v>516384</v>
      </c>
      <c r="B990" t="s">
        <v>1091</v>
      </c>
      <c r="C990">
        <v>496</v>
      </c>
      <c r="D990">
        <v>515850</v>
      </c>
      <c r="E990" t="s">
        <v>170</v>
      </c>
    </row>
    <row r="991" spans="1:5" x14ac:dyDescent="0.25">
      <c r="A991">
        <v>516392</v>
      </c>
      <c r="B991" t="s">
        <v>1092</v>
      </c>
      <c r="C991">
        <v>136</v>
      </c>
      <c r="D991">
        <v>515850</v>
      </c>
      <c r="E991" t="s">
        <v>170</v>
      </c>
    </row>
    <row r="992" spans="1:5" x14ac:dyDescent="0.25">
      <c r="A992">
        <v>516406</v>
      </c>
      <c r="B992" t="s">
        <v>1093</v>
      </c>
      <c r="C992">
        <v>541</v>
      </c>
      <c r="D992">
        <v>515850</v>
      </c>
      <c r="E992" t="s">
        <v>170</v>
      </c>
    </row>
    <row r="993" spans="1:5" x14ac:dyDescent="0.25">
      <c r="A993">
        <v>516422</v>
      </c>
      <c r="B993" t="s">
        <v>1094</v>
      </c>
      <c r="C993">
        <v>81</v>
      </c>
      <c r="D993">
        <v>515850</v>
      </c>
      <c r="E993" t="s">
        <v>170</v>
      </c>
    </row>
    <row r="994" spans="1:5" x14ac:dyDescent="0.25">
      <c r="A994">
        <v>516449</v>
      </c>
      <c r="B994" t="s">
        <v>1095</v>
      </c>
      <c r="C994">
        <v>74</v>
      </c>
      <c r="D994">
        <v>515850</v>
      </c>
      <c r="E994" t="s">
        <v>170</v>
      </c>
    </row>
    <row r="995" spans="1:5" x14ac:dyDescent="0.25">
      <c r="A995">
        <v>558214</v>
      </c>
      <c r="B995" t="s">
        <v>1096</v>
      </c>
      <c r="C995">
        <v>164</v>
      </c>
      <c r="D995">
        <v>515850</v>
      </c>
      <c r="E995" t="s">
        <v>170</v>
      </c>
    </row>
    <row r="996" spans="1:5" x14ac:dyDescent="0.25">
      <c r="A996">
        <v>516490</v>
      </c>
      <c r="B996" t="s">
        <v>1097</v>
      </c>
      <c r="C996">
        <v>468</v>
      </c>
      <c r="D996">
        <v>515850</v>
      </c>
      <c r="E996" t="s">
        <v>170</v>
      </c>
    </row>
    <row r="997" spans="1:5" x14ac:dyDescent="0.25">
      <c r="A997">
        <v>515850</v>
      </c>
      <c r="B997" t="s">
        <v>170</v>
      </c>
      <c r="C997">
        <v>10069</v>
      </c>
      <c r="D997">
        <v>515850</v>
      </c>
      <c r="E997" t="s">
        <v>170</v>
      </c>
    </row>
    <row r="998" spans="1:5" x14ac:dyDescent="0.25">
      <c r="A998">
        <v>516503</v>
      </c>
      <c r="B998" t="s">
        <v>1098</v>
      </c>
      <c r="C998">
        <v>119</v>
      </c>
      <c r="D998">
        <v>515850</v>
      </c>
      <c r="E998" t="s">
        <v>170</v>
      </c>
    </row>
    <row r="999" spans="1:5" x14ac:dyDescent="0.25">
      <c r="A999">
        <v>516511</v>
      </c>
      <c r="B999" t="s">
        <v>1099</v>
      </c>
      <c r="C999">
        <v>177</v>
      </c>
      <c r="D999">
        <v>515850</v>
      </c>
      <c r="E999" t="s">
        <v>170</v>
      </c>
    </row>
    <row r="1000" spans="1:5" x14ac:dyDescent="0.25">
      <c r="A1000">
        <v>516538</v>
      </c>
      <c r="B1000" t="s">
        <v>1100</v>
      </c>
      <c r="C1000">
        <v>289</v>
      </c>
      <c r="D1000">
        <v>515850</v>
      </c>
      <c r="E1000" t="s">
        <v>170</v>
      </c>
    </row>
    <row r="1001" spans="1:5" x14ac:dyDescent="0.25">
      <c r="A1001">
        <v>516546</v>
      </c>
      <c r="B1001" t="s">
        <v>1101</v>
      </c>
      <c r="C1001">
        <v>599</v>
      </c>
      <c r="D1001">
        <v>515850</v>
      </c>
      <c r="E1001" t="s">
        <v>170</v>
      </c>
    </row>
    <row r="1002" spans="1:5" x14ac:dyDescent="0.25">
      <c r="A1002">
        <v>516554</v>
      </c>
      <c r="B1002" t="s">
        <v>1102</v>
      </c>
      <c r="C1002">
        <v>390</v>
      </c>
      <c r="D1002">
        <v>515850</v>
      </c>
      <c r="E1002" t="s">
        <v>170</v>
      </c>
    </row>
    <row r="1003" spans="1:5" x14ac:dyDescent="0.25">
      <c r="A1003">
        <v>516562</v>
      </c>
      <c r="B1003" t="s">
        <v>1103</v>
      </c>
      <c r="C1003">
        <v>138</v>
      </c>
      <c r="D1003">
        <v>515850</v>
      </c>
      <c r="E1003" t="s">
        <v>170</v>
      </c>
    </row>
    <row r="1004" spans="1:5" x14ac:dyDescent="0.25">
      <c r="A1004">
        <v>516571</v>
      </c>
      <c r="B1004" t="s">
        <v>1104</v>
      </c>
      <c r="C1004">
        <v>1084</v>
      </c>
      <c r="D1004">
        <v>515850</v>
      </c>
      <c r="E1004" t="s">
        <v>170</v>
      </c>
    </row>
    <row r="1005" spans="1:5" x14ac:dyDescent="0.25">
      <c r="A1005">
        <v>544078</v>
      </c>
      <c r="B1005" t="s">
        <v>1105</v>
      </c>
      <c r="C1005">
        <v>1804</v>
      </c>
      <c r="D1005">
        <v>544051</v>
      </c>
      <c r="E1005" t="s">
        <v>173</v>
      </c>
    </row>
    <row r="1006" spans="1:5" x14ac:dyDescent="0.25">
      <c r="A1006">
        <v>544086</v>
      </c>
      <c r="B1006" t="s">
        <v>1106</v>
      </c>
      <c r="C1006">
        <v>491</v>
      </c>
      <c r="D1006">
        <v>544051</v>
      </c>
      <c r="E1006" t="s">
        <v>173</v>
      </c>
    </row>
    <row r="1007" spans="1:5" x14ac:dyDescent="0.25">
      <c r="A1007">
        <v>544108</v>
      </c>
      <c r="B1007" t="s">
        <v>1107</v>
      </c>
      <c r="C1007">
        <v>354</v>
      </c>
      <c r="D1007">
        <v>544051</v>
      </c>
      <c r="E1007" t="s">
        <v>173</v>
      </c>
    </row>
    <row r="1008" spans="1:5" x14ac:dyDescent="0.25">
      <c r="A1008">
        <v>544116</v>
      </c>
      <c r="B1008" t="s">
        <v>1108</v>
      </c>
      <c r="C1008">
        <v>2563</v>
      </c>
      <c r="D1008">
        <v>544051</v>
      </c>
      <c r="E1008" t="s">
        <v>173</v>
      </c>
    </row>
    <row r="1009" spans="1:5" x14ac:dyDescent="0.25">
      <c r="A1009">
        <v>544124</v>
      </c>
      <c r="B1009" t="s">
        <v>1109</v>
      </c>
      <c r="C1009">
        <v>1242</v>
      </c>
      <c r="D1009">
        <v>544051</v>
      </c>
      <c r="E1009" t="s">
        <v>173</v>
      </c>
    </row>
    <row r="1010" spans="1:5" x14ac:dyDescent="0.25">
      <c r="A1010">
        <v>544141</v>
      </c>
      <c r="B1010" t="s">
        <v>1110</v>
      </c>
      <c r="C1010">
        <v>371</v>
      </c>
      <c r="D1010">
        <v>544051</v>
      </c>
      <c r="E1010" t="s">
        <v>173</v>
      </c>
    </row>
    <row r="1011" spans="1:5" x14ac:dyDescent="0.25">
      <c r="A1011">
        <v>544159</v>
      </c>
      <c r="B1011" t="s">
        <v>1111</v>
      </c>
      <c r="C1011">
        <v>679</v>
      </c>
      <c r="D1011">
        <v>544051</v>
      </c>
      <c r="E1011" t="s">
        <v>173</v>
      </c>
    </row>
    <row r="1012" spans="1:5" x14ac:dyDescent="0.25">
      <c r="A1012">
        <v>544167</v>
      </c>
      <c r="B1012" t="s">
        <v>1112</v>
      </c>
      <c r="C1012">
        <v>32</v>
      </c>
      <c r="D1012">
        <v>544051</v>
      </c>
      <c r="E1012" t="s">
        <v>173</v>
      </c>
    </row>
    <row r="1013" spans="1:5" x14ac:dyDescent="0.25">
      <c r="A1013">
        <v>544175</v>
      </c>
      <c r="B1013" t="s">
        <v>1113</v>
      </c>
      <c r="C1013">
        <v>1240</v>
      </c>
      <c r="D1013">
        <v>544051</v>
      </c>
      <c r="E1013" t="s">
        <v>173</v>
      </c>
    </row>
    <row r="1014" spans="1:5" x14ac:dyDescent="0.25">
      <c r="A1014">
        <v>544191</v>
      </c>
      <c r="B1014" t="s">
        <v>1114</v>
      </c>
      <c r="C1014">
        <v>130</v>
      </c>
      <c r="D1014">
        <v>544051</v>
      </c>
      <c r="E1014" t="s">
        <v>173</v>
      </c>
    </row>
    <row r="1015" spans="1:5" x14ac:dyDescent="0.25">
      <c r="A1015">
        <v>544205</v>
      </c>
      <c r="B1015" t="s">
        <v>1115</v>
      </c>
      <c r="C1015">
        <v>53</v>
      </c>
      <c r="D1015">
        <v>544051</v>
      </c>
      <c r="E1015" t="s">
        <v>173</v>
      </c>
    </row>
    <row r="1016" spans="1:5" x14ac:dyDescent="0.25">
      <c r="A1016">
        <v>581674</v>
      </c>
      <c r="B1016" t="s">
        <v>1116</v>
      </c>
      <c r="C1016">
        <v>1213</v>
      </c>
      <c r="D1016">
        <v>544051</v>
      </c>
      <c r="E1016" t="s">
        <v>173</v>
      </c>
    </row>
    <row r="1017" spans="1:5" x14ac:dyDescent="0.25">
      <c r="A1017">
        <v>528731</v>
      </c>
      <c r="B1017" t="s">
        <v>1117</v>
      </c>
      <c r="C1017">
        <v>382</v>
      </c>
      <c r="D1017">
        <v>544051</v>
      </c>
      <c r="E1017" t="s">
        <v>173</v>
      </c>
    </row>
    <row r="1018" spans="1:5" x14ac:dyDescent="0.25">
      <c r="A1018">
        <v>528749</v>
      </c>
      <c r="B1018" t="s">
        <v>1118</v>
      </c>
      <c r="C1018">
        <v>190</v>
      </c>
      <c r="D1018">
        <v>544051</v>
      </c>
      <c r="E1018" t="s">
        <v>173</v>
      </c>
    </row>
    <row r="1019" spans="1:5" x14ac:dyDescent="0.25">
      <c r="A1019">
        <v>528757</v>
      </c>
      <c r="B1019" t="s">
        <v>1119</v>
      </c>
      <c r="C1019">
        <v>422</v>
      </c>
      <c r="D1019">
        <v>544051</v>
      </c>
      <c r="E1019" t="s">
        <v>173</v>
      </c>
    </row>
    <row r="1020" spans="1:5" x14ac:dyDescent="0.25">
      <c r="A1020">
        <v>528765</v>
      </c>
      <c r="B1020" t="s">
        <v>1120</v>
      </c>
      <c r="C1020">
        <v>283</v>
      </c>
      <c r="D1020">
        <v>544051</v>
      </c>
      <c r="E1020" t="s">
        <v>173</v>
      </c>
    </row>
    <row r="1021" spans="1:5" x14ac:dyDescent="0.25">
      <c r="A1021">
        <v>528773</v>
      </c>
      <c r="B1021" t="s">
        <v>1121</v>
      </c>
      <c r="C1021">
        <v>1531</v>
      </c>
      <c r="D1021">
        <v>544051</v>
      </c>
      <c r="E1021" t="s">
        <v>173</v>
      </c>
    </row>
    <row r="1022" spans="1:5" x14ac:dyDescent="0.25">
      <c r="A1022">
        <v>528781</v>
      </c>
      <c r="B1022" t="s">
        <v>1122</v>
      </c>
      <c r="C1022">
        <v>480</v>
      </c>
      <c r="D1022">
        <v>544051</v>
      </c>
      <c r="E1022" t="s">
        <v>173</v>
      </c>
    </row>
    <row r="1023" spans="1:5" x14ac:dyDescent="0.25">
      <c r="A1023">
        <v>528790</v>
      </c>
      <c r="B1023" t="s">
        <v>1123</v>
      </c>
      <c r="C1023">
        <v>461</v>
      </c>
      <c r="D1023">
        <v>544051</v>
      </c>
      <c r="E1023" t="s">
        <v>173</v>
      </c>
    </row>
    <row r="1024" spans="1:5" x14ac:dyDescent="0.25">
      <c r="A1024">
        <v>528811</v>
      </c>
      <c r="B1024" t="s">
        <v>1124</v>
      </c>
      <c r="C1024">
        <v>488</v>
      </c>
      <c r="D1024">
        <v>544051</v>
      </c>
      <c r="E1024" t="s">
        <v>173</v>
      </c>
    </row>
    <row r="1025" spans="1:5" x14ac:dyDescent="0.25">
      <c r="A1025">
        <v>528820</v>
      </c>
      <c r="B1025" t="s">
        <v>1125</v>
      </c>
      <c r="C1025">
        <v>337</v>
      </c>
      <c r="D1025">
        <v>544051</v>
      </c>
      <c r="E1025" t="s">
        <v>173</v>
      </c>
    </row>
    <row r="1026" spans="1:5" x14ac:dyDescent="0.25">
      <c r="A1026">
        <v>528838</v>
      </c>
      <c r="B1026" t="s">
        <v>1126</v>
      </c>
      <c r="C1026">
        <v>415</v>
      </c>
      <c r="D1026">
        <v>544051</v>
      </c>
      <c r="E1026" t="s">
        <v>173</v>
      </c>
    </row>
    <row r="1027" spans="1:5" x14ac:dyDescent="0.25">
      <c r="A1027">
        <v>528846</v>
      </c>
      <c r="B1027" t="s">
        <v>1127</v>
      </c>
      <c r="C1027">
        <v>601</v>
      </c>
      <c r="D1027">
        <v>544051</v>
      </c>
      <c r="E1027" t="s">
        <v>173</v>
      </c>
    </row>
    <row r="1028" spans="1:5" x14ac:dyDescent="0.25">
      <c r="A1028">
        <v>528871</v>
      </c>
      <c r="B1028" t="s">
        <v>1128</v>
      </c>
      <c r="C1028">
        <v>548</v>
      </c>
      <c r="D1028">
        <v>544051</v>
      </c>
      <c r="E1028" t="s">
        <v>173</v>
      </c>
    </row>
    <row r="1029" spans="1:5" x14ac:dyDescent="0.25">
      <c r="A1029">
        <v>528889</v>
      </c>
      <c r="B1029" t="s">
        <v>1129</v>
      </c>
      <c r="C1029">
        <v>256</v>
      </c>
      <c r="D1029">
        <v>544051</v>
      </c>
      <c r="E1029" t="s">
        <v>173</v>
      </c>
    </row>
    <row r="1030" spans="1:5" x14ac:dyDescent="0.25">
      <c r="A1030">
        <v>528901</v>
      </c>
      <c r="B1030" t="s">
        <v>1130</v>
      </c>
      <c r="C1030">
        <v>1451</v>
      </c>
      <c r="D1030">
        <v>544051</v>
      </c>
      <c r="E1030" t="s">
        <v>173</v>
      </c>
    </row>
    <row r="1031" spans="1:5" x14ac:dyDescent="0.25">
      <c r="A1031">
        <v>528919</v>
      </c>
      <c r="B1031" t="s">
        <v>1131</v>
      </c>
      <c r="C1031">
        <v>1386</v>
      </c>
      <c r="D1031">
        <v>544051</v>
      </c>
      <c r="E1031" t="s">
        <v>173</v>
      </c>
    </row>
    <row r="1032" spans="1:5" x14ac:dyDescent="0.25">
      <c r="A1032">
        <v>528927</v>
      </c>
      <c r="B1032" t="s">
        <v>1132</v>
      </c>
      <c r="C1032">
        <v>357</v>
      </c>
      <c r="D1032">
        <v>544051</v>
      </c>
      <c r="E1032" t="s">
        <v>173</v>
      </c>
    </row>
    <row r="1033" spans="1:5" x14ac:dyDescent="0.25">
      <c r="A1033">
        <v>528943</v>
      </c>
      <c r="B1033" t="s">
        <v>1133</v>
      </c>
      <c r="C1033">
        <v>718</v>
      </c>
      <c r="D1033">
        <v>544051</v>
      </c>
      <c r="E1033" t="s">
        <v>173</v>
      </c>
    </row>
    <row r="1034" spans="1:5" x14ac:dyDescent="0.25">
      <c r="A1034">
        <v>529001</v>
      </c>
      <c r="B1034" t="s">
        <v>1134</v>
      </c>
      <c r="C1034">
        <v>858</v>
      </c>
      <c r="D1034">
        <v>544051</v>
      </c>
      <c r="E1034" t="s">
        <v>173</v>
      </c>
    </row>
    <row r="1035" spans="1:5" x14ac:dyDescent="0.25">
      <c r="A1035">
        <v>529044</v>
      </c>
      <c r="B1035" t="s">
        <v>1135</v>
      </c>
      <c r="C1035">
        <v>145</v>
      </c>
      <c r="D1035">
        <v>544051</v>
      </c>
      <c r="E1035" t="s">
        <v>173</v>
      </c>
    </row>
    <row r="1036" spans="1:5" x14ac:dyDescent="0.25">
      <c r="A1036">
        <v>529079</v>
      </c>
      <c r="B1036" t="s">
        <v>1136</v>
      </c>
      <c r="C1036">
        <v>656</v>
      </c>
      <c r="D1036">
        <v>544051</v>
      </c>
      <c r="E1036" t="s">
        <v>173</v>
      </c>
    </row>
    <row r="1037" spans="1:5" x14ac:dyDescent="0.25">
      <c r="A1037">
        <v>529125</v>
      </c>
      <c r="B1037" t="s">
        <v>1137</v>
      </c>
      <c r="C1037">
        <v>2297</v>
      </c>
      <c r="D1037">
        <v>544051</v>
      </c>
      <c r="E1037" t="s">
        <v>173</v>
      </c>
    </row>
    <row r="1038" spans="1:5" x14ac:dyDescent="0.25">
      <c r="A1038">
        <v>529133</v>
      </c>
      <c r="B1038" t="s">
        <v>1138</v>
      </c>
      <c r="C1038">
        <v>2382</v>
      </c>
      <c r="D1038">
        <v>544051</v>
      </c>
      <c r="E1038" t="s">
        <v>173</v>
      </c>
    </row>
    <row r="1039" spans="1:5" x14ac:dyDescent="0.25">
      <c r="A1039">
        <v>529141</v>
      </c>
      <c r="B1039" t="s">
        <v>1139</v>
      </c>
      <c r="C1039">
        <v>1306</v>
      </c>
      <c r="D1039">
        <v>544051</v>
      </c>
      <c r="E1039" t="s">
        <v>173</v>
      </c>
    </row>
    <row r="1040" spans="1:5" x14ac:dyDescent="0.25">
      <c r="A1040">
        <v>529168</v>
      </c>
      <c r="B1040" t="s">
        <v>1140</v>
      </c>
      <c r="C1040">
        <v>624</v>
      </c>
      <c r="D1040">
        <v>544051</v>
      </c>
      <c r="E1040" t="s">
        <v>173</v>
      </c>
    </row>
    <row r="1041" spans="1:5" x14ac:dyDescent="0.25">
      <c r="A1041">
        <v>529176</v>
      </c>
      <c r="B1041" t="s">
        <v>1141</v>
      </c>
      <c r="C1041">
        <v>2342</v>
      </c>
      <c r="D1041">
        <v>544051</v>
      </c>
      <c r="E1041" t="s">
        <v>173</v>
      </c>
    </row>
    <row r="1042" spans="1:5" x14ac:dyDescent="0.25">
      <c r="A1042">
        <v>529184</v>
      </c>
      <c r="B1042" t="s">
        <v>1142</v>
      </c>
      <c r="C1042">
        <v>97</v>
      </c>
      <c r="D1042">
        <v>544051</v>
      </c>
      <c r="E1042" t="s">
        <v>173</v>
      </c>
    </row>
    <row r="1043" spans="1:5" x14ac:dyDescent="0.25">
      <c r="A1043">
        <v>529192</v>
      </c>
      <c r="B1043" t="s">
        <v>1143</v>
      </c>
      <c r="C1043">
        <v>982</v>
      </c>
      <c r="D1043">
        <v>544051</v>
      </c>
      <c r="E1043" t="s">
        <v>173</v>
      </c>
    </row>
    <row r="1044" spans="1:5" x14ac:dyDescent="0.25">
      <c r="A1044">
        <v>529206</v>
      </c>
      <c r="B1044" t="s">
        <v>1144</v>
      </c>
      <c r="C1044">
        <v>107</v>
      </c>
      <c r="D1044">
        <v>544051</v>
      </c>
      <c r="E1044" t="s">
        <v>173</v>
      </c>
    </row>
    <row r="1045" spans="1:5" x14ac:dyDescent="0.25">
      <c r="A1045">
        <v>529214</v>
      </c>
      <c r="B1045" t="s">
        <v>1145</v>
      </c>
      <c r="C1045">
        <v>49</v>
      </c>
      <c r="D1045">
        <v>544051</v>
      </c>
      <c r="E1045" t="s">
        <v>173</v>
      </c>
    </row>
    <row r="1046" spans="1:5" x14ac:dyDescent="0.25">
      <c r="A1046">
        <v>529222</v>
      </c>
      <c r="B1046" t="s">
        <v>1146</v>
      </c>
      <c r="C1046">
        <v>2817</v>
      </c>
      <c r="D1046">
        <v>544051</v>
      </c>
      <c r="E1046" t="s">
        <v>173</v>
      </c>
    </row>
    <row r="1047" spans="1:5" x14ac:dyDescent="0.25">
      <c r="A1047">
        <v>544051</v>
      </c>
      <c r="B1047" t="s">
        <v>173</v>
      </c>
      <c r="C1047">
        <v>19425</v>
      </c>
      <c r="D1047">
        <v>544051</v>
      </c>
      <c r="E1047" t="s">
        <v>173</v>
      </c>
    </row>
    <row r="1048" spans="1:5" x14ac:dyDescent="0.25">
      <c r="A1048">
        <v>529117</v>
      </c>
      <c r="B1048" t="s">
        <v>1147</v>
      </c>
      <c r="C1048">
        <v>173</v>
      </c>
      <c r="D1048">
        <v>544051</v>
      </c>
      <c r="E1048" t="s">
        <v>173</v>
      </c>
    </row>
    <row r="1049" spans="1:5" x14ac:dyDescent="0.25">
      <c r="A1049">
        <v>529265</v>
      </c>
      <c r="B1049" t="s">
        <v>1148</v>
      </c>
      <c r="C1049">
        <v>3127</v>
      </c>
      <c r="D1049">
        <v>544051</v>
      </c>
      <c r="E1049" t="s">
        <v>173</v>
      </c>
    </row>
    <row r="1050" spans="1:5" x14ac:dyDescent="0.25">
      <c r="A1050">
        <v>529290</v>
      </c>
      <c r="B1050" t="s">
        <v>1149</v>
      </c>
      <c r="C1050">
        <v>787</v>
      </c>
      <c r="D1050">
        <v>544051</v>
      </c>
      <c r="E1050" t="s">
        <v>173</v>
      </c>
    </row>
  </sheetData>
  <autoFilter ref="A1:E1050"/>
  <conditionalFormatting sqref="B1:B1048576">
    <cfRule type="duplicateValues" dxfId="9" priority="1"/>
    <cfRule type="duplicateValues" dxfId="8" priority="2"/>
  </conditionalFormatting>
  <conditionalFormatting sqref="B184">
    <cfRule type="duplicateValues" dxfId="7" priority="10"/>
  </conditionalFormatting>
  <conditionalFormatting sqref="B290">
    <cfRule type="duplicateValues" dxfId="6" priority="9"/>
  </conditionalFormatting>
  <conditionalFormatting sqref="B361">
    <cfRule type="duplicateValues" dxfId="5" priority="8"/>
  </conditionalFormatting>
  <conditionalFormatting sqref="B428">
    <cfRule type="duplicateValues" dxfId="4" priority="7"/>
  </conditionalFormatting>
  <conditionalFormatting sqref="B550">
    <cfRule type="duplicateValues" dxfId="3" priority="6"/>
  </conditionalFormatting>
  <conditionalFormatting sqref="B584">
    <cfRule type="duplicateValues" dxfId="2" priority="5"/>
  </conditionalFormatting>
  <conditionalFormatting sqref="B624">
    <cfRule type="duplicateValues" dxfId="1" priority="3"/>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8"/>
  <sheetViews>
    <sheetView zoomScaleNormal="100" workbookViewId="0">
      <selection activeCell="B1" sqref="B1:B7"/>
    </sheetView>
  </sheetViews>
  <sheetFormatPr defaultRowHeight="15" x14ac:dyDescent="0.25"/>
  <sheetData>
    <row r="1" spans="1:38" s="193" customFormat="1" x14ac:dyDescent="0.25">
      <c r="A1" s="193" t="s">
        <v>89</v>
      </c>
      <c r="B1" s="193" t="s">
        <v>90</v>
      </c>
      <c r="C1" s="193" t="s">
        <v>63</v>
      </c>
      <c r="D1" s="193" t="s">
        <v>94</v>
      </c>
      <c r="E1" s="193" t="s">
        <v>96</v>
      </c>
      <c r="F1" s="193" t="s">
        <v>98</v>
      </c>
      <c r="G1" s="193" t="s">
        <v>100</v>
      </c>
      <c r="H1" s="193" t="s">
        <v>103</v>
      </c>
      <c r="I1" s="193" t="s">
        <v>105</v>
      </c>
      <c r="J1" s="193" t="s">
        <v>107</v>
      </c>
      <c r="K1" s="193" t="s">
        <v>109</v>
      </c>
      <c r="L1" s="193" t="s">
        <v>112</v>
      </c>
      <c r="M1" s="193" t="s">
        <v>114</v>
      </c>
      <c r="N1" s="193" t="s">
        <v>116</v>
      </c>
      <c r="O1" s="193" t="s">
        <v>118</v>
      </c>
      <c r="P1" s="193" t="s">
        <v>120</v>
      </c>
      <c r="Q1" s="193" t="s">
        <v>122</v>
      </c>
      <c r="R1" s="193" t="s">
        <v>125</v>
      </c>
      <c r="S1" s="193" t="s">
        <v>127</v>
      </c>
      <c r="T1" s="193" t="s">
        <v>129</v>
      </c>
      <c r="U1" s="193" t="s">
        <v>131</v>
      </c>
      <c r="V1" s="193" t="s">
        <v>133</v>
      </c>
      <c r="W1" s="193" t="s">
        <v>136</v>
      </c>
      <c r="X1" s="193" t="s">
        <v>138</v>
      </c>
      <c r="Y1" s="193" t="s">
        <v>140</v>
      </c>
      <c r="Z1" s="193" t="s">
        <v>142</v>
      </c>
      <c r="AA1" s="193" t="s">
        <v>144</v>
      </c>
      <c r="AB1" s="193" t="s">
        <v>146</v>
      </c>
      <c r="AC1" s="193" t="s">
        <v>149</v>
      </c>
      <c r="AD1" s="193" t="s">
        <v>152</v>
      </c>
      <c r="AE1" s="193" t="s">
        <v>155</v>
      </c>
      <c r="AF1" s="193" t="s">
        <v>158</v>
      </c>
      <c r="AG1" s="193" t="s">
        <v>160</v>
      </c>
      <c r="AH1" s="193" t="s">
        <v>162</v>
      </c>
      <c r="AI1" s="193" t="s">
        <v>164</v>
      </c>
      <c r="AJ1" s="193" t="s">
        <v>166</v>
      </c>
      <c r="AK1" s="193" t="s">
        <v>169</v>
      </c>
      <c r="AL1" s="193" t="s">
        <v>172</v>
      </c>
    </row>
    <row r="2" spans="1:38" s="200" customFormat="1" x14ac:dyDescent="0.25">
      <c r="A2" s="200" t="s">
        <v>89</v>
      </c>
      <c r="B2" s="200" t="s">
        <v>90</v>
      </c>
      <c r="C2" s="200" t="s">
        <v>63</v>
      </c>
      <c r="D2" s="200" t="s">
        <v>94</v>
      </c>
      <c r="E2" s="200" t="s">
        <v>96</v>
      </c>
      <c r="F2" s="200" t="s">
        <v>98</v>
      </c>
      <c r="G2" s="200" t="s">
        <v>100</v>
      </c>
      <c r="H2" s="200" t="s">
        <v>103</v>
      </c>
      <c r="I2" s="200" t="s">
        <v>105</v>
      </c>
      <c r="J2" s="200" t="s">
        <v>107</v>
      </c>
      <c r="K2" s="200" t="s">
        <v>109</v>
      </c>
      <c r="L2" s="200" t="s">
        <v>112</v>
      </c>
      <c r="M2" s="200" t="s">
        <v>114</v>
      </c>
      <c r="N2" s="200" t="s">
        <v>116</v>
      </c>
      <c r="O2" s="200" t="s">
        <v>118</v>
      </c>
      <c r="P2" s="200" t="s">
        <v>120</v>
      </c>
      <c r="Q2" s="200" t="s">
        <v>122</v>
      </c>
      <c r="R2" s="200" t="s">
        <v>125</v>
      </c>
      <c r="S2" s="200" t="s">
        <v>127</v>
      </c>
      <c r="T2" s="200" t="s">
        <v>129</v>
      </c>
      <c r="U2" s="200" t="s">
        <v>131</v>
      </c>
      <c r="V2" s="200" t="s">
        <v>133</v>
      </c>
      <c r="W2" s="200" t="s">
        <v>136</v>
      </c>
      <c r="X2" s="200" t="s">
        <v>138</v>
      </c>
      <c r="Y2" s="200" t="s">
        <v>140</v>
      </c>
      <c r="Z2" s="200" t="s">
        <v>142</v>
      </c>
      <c r="AA2" s="200" t="s">
        <v>144</v>
      </c>
      <c r="AB2" s="200" t="s">
        <v>146</v>
      </c>
      <c r="AC2" s="200" t="s">
        <v>149</v>
      </c>
      <c r="AD2" s="200" t="s">
        <v>152</v>
      </c>
      <c r="AE2" s="200" t="s">
        <v>155</v>
      </c>
      <c r="AF2" s="200" t="s">
        <v>158</v>
      </c>
      <c r="AG2" s="200" t="s">
        <v>160</v>
      </c>
      <c r="AH2" s="200" t="s">
        <v>162</v>
      </c>
      <c r="AI2" s="200" t="s">
        <v>164</v>
      </c>
      <c r="AJ2" s="200" t="s">
        <v>166</v>
      </c>
      <c r="AK2" s="200" t="s">
        <v>169</v>
      </c>
      <c r="AL2" s="200" t="s">
        <v>172</v>
      </c>
    </row>
    <row r="3" spans="1:38" x14ac:dyDescent="0.25">
      <c r="A3" t="s">
        <v>88</v>
      </c>
      <c r="B3" t="s">
        <v>213</v>
      </c>
      <c r="C3" t="s">
        <v>218</v>
      </c>
      <c r="D3" t="s">
        <v>225</v>
      </c>
      <c r="E3" t="s">
        <v>243</v>
      </c>
      <c r="F3" t="s">
        <v>251</v>
      </c>
      <c r="G3" t="s">
        <v>279</v>
      </c>
      <c r="H3" t="s">
        <v>298</v>
      </c>
      <c r="I3" t="s">
        <v>319</v>
      </c>
      <c r="J3" t="s">
        <v>328</v>
      </c>
      <c r="K3" t="s">
        <v>352</v>
      </c>
      <c r="L3" t="s">
        <v>368</v>
      </c>
      <c r="M3" t="s">
        <v>381</v>
      </c>
      <c r="N3" t="s">
        <v>421</v>
      </c>
      <c r="O3" t="s">
        <v>426</v>
      </c>
      <c r="P3" t="s">
        <v>442</v>
      </c>
      <c r="Q3" t="s">
        <v>504</v>
      </c>
      <c r="R3" t="s">
        <v>524</v>
      </c>
      <c r="S3" t="s">
        <v>534</v>
      </c>
      <c r="T3" t="s">
        <v>546</v>
      </c>
      <c r="U3" t="s">
        <v>556</v>
      </c>
      <c r="V3" t="s">
        <v>567</v>
      </c>
      <c r="W3" t="s">
        <v>643</v>
      </c>
      <c r="X3" t="s">
        <v>681</v>
      </c>
      <c r="Y3" t="s">
        <v>718</v>
      </c>
      <c r="Z3" t="s">
        <v>732</v>
      </c>
      <c r="AA3" t="s">
        <v>765</v>
      </c>
      <c r="AB3" t="s">
        <v>807</v>
      </c>
      <c r="AC3" t="s">
        <v>819</v>
      </c>
      <c r="AD3" t="s">
        <v>833</v>
      </c>
      <c r="AE3" t="s">
        <v>865</v>
      </c>
      <c r="AF3" t="s">
        <v>879</v>
      </c>
      <c r="AG3" t="s">
        <v>925</v>
      </c>
      <c r="AH3" t="s">
        <v>972</v>
      </c>
      <c r="AI3" t="s">
        <v>1008</v>
      </c>
      <c r="AJ3" t="s">
        <v>1035</v>
      </c>
      <c r="AK3" t="s">
        <v>1053</v>
      </c>
      <c r="AL3" t="s">
        <v>1105</v>
      </c>
    </row>
    <row r="4" spans="1:38" x14ac:dyDescent="0.25">
      <c r="A4" t="s">
        <v>92</v>
      </c>
      <c r="B4" t="s">
        <v>214</v>
      </c>
      <c r="C4" t="s">
        <v>219</v>
      </c>
      <c r="D4" t="s">
        <v>226</v>
      </c>
      <c r="E4" t="s">
        <v>244</v>
      </c>
      <c r="F4" t="s">
        <v>252</v>
      </c>
      <c r="G4" t="s">
        <v>280</v>
      </c>
      <c r="H4" t="s">
        <v>299</v>
      </c>
      <c r="I4" t="s">
        <v>320</v>
      </c>
      <c r="J4" t="s">
        <v>329</v>
      </c>
      <c r="K4" t="s">
        <v>353</v>
      </c>
      <c r="L4" t="s">
        <v>369</v>
      </c>
      <c r="M4" t="s">
        <v>382</v>
      </c>
      <c r="N4" t="s">
        <v>422</v>
      </c>
      <c r="O4" t="s">
        <v>427</v>
      </c>
      <c r="P4" t="s">
        <v>443</v>
      </c>
      <c r="Q4" t="s">
        <v>505</v>
      </c>
      <c r="R4" t="s">
        <v>525</v>
      </c>
      <c r="S4" t="s">
        <v>535</v>
      </c>
      <c r="T4" t="s">
        <v>547</v>
      </c>
      <c r="U4" t="s">
        <v>557</v>
      </c>
      <c r="V4" t="s">
        <v>568</v>
      </c>
      <c r="W4" t="s">
        <v>644</v>
      </c>
      <c r="X4" t="s">
        <v>682</v>
      </c>
      <c r="Y4" t="s">
        <v>719</v>
      </c>
      <c r="Z4" t="s">
        <v>733</v>
      </c>
      <c r="AA4" t="s">
        <v>766</v>
      </c>
      <c r="AB4" t="s">
        <v>808</v>
      </c>
      <c r="AC4" t="s">
        <v>820</v>
      </c>
      <c r="AD4" t="s">
        <v>834</v>
      </c>
      <c r="AE4" t="s">
        <v>866</v>
      </c>
      <c r="AF4" t="s">
        <v>880</v>
      </c>
      <c r="AG4" t="s">
        <v>926</v>
      </c>
      <c r="AH4" t="s">
        <v>973</v>
      </c>
      <c r="AI4" t="s">
        <v>1009</v>
      </c>
      <c r="AJ4" t="s">
        <v>1036</v>
      </c>
      <c r="AK4" t="s">
        <v>1054</v>
      </c>
      <c r="AL4" t="s">
        <v>1106</v>
      </c>
    </row>
    <row r="5" spans="1:38" x14ac:dyDescent="0.25">
      <c r="A5" t="s">
        <v>93</v>
      </c>
      <c r="B5" t="s">
        <v>215</v>
      </c>
      <c r="C5" t="s">
        <v>220</v>
      </c>
      <c r="D5" t="s">
        <v>227</v>
      </c>
      <c r="E5" t="s">
        <v>245</v>
      </c>
      <c r="F5" t="s">
        <v>253</v>
      </c>
      <c r="G5" t="s">
        <v>281</v>
      </c>
      <c r="H5" t="s">
        <v>300</v>
      </c>
      <c r="I5" t="s">
        <v>321</v>
      </c>
      <c r="J5" t="s">
        <v>330</v>
      </c>
      <c r="K5" t="s">
        <v>354</v>
      </c>
      <c r="L5" t="s">
        <v>370</v>
      </c>
      <c r="M5" t="s">
        <v>383</v>
      </c>
      <c r="N5" t="s">
        <v>423</v>
      </c>
      <c r="O5" t="s">
        <v>428</v>
      </c>
      <c r="P5" t="s">
        <v>444</v>
      </c>
      <c r="Q5" t="s">
        <v>506</v>
      </c>
      <c r="R5" t="s">
        <v>526</v>
      </c>
      <c r="S5" t="s">
        <v>536</v>
      </c>
      <c r="T5" t="s">
        <v>548</v>
      </c>
      <c r="U5" t="s">
        <v>558</v>
      </c>
      <c r="V5" t="s">
        <v>569</v>
      </c>
      <c r="W5" t="s">
        <v>645</v>
      </c>
      <c r="X5" t="s">
        <v>683</v>
      </c>
      <c r="Y5" t="s">
        <v>720</v>
      </c>
      <c r="Z5" t="s">
        <v>734</v>
      </c>
      <c r="AA5" t="s">
        <v>767</v>
      </c>
      <c r="AB5" t="s">
        <v>809</v>
      </c>
      <c r="AC5" t="s">
        <v>821</v>
      </c>
      <c r="AD5" t="s">
        <v>835</v>
      </c>
      <c r="AE5" t="s">
        <v>867</v>
      </c>
      <c r="AF5" t="s">
        <v>881</v>
      </c>
      <c r="AG5" t="s">
        <v>927</v>
      </c>
      <c r="AH5" t="s">
        <v>974</v>
      </c>
      <c r="AI5" t="s">
        <v>1010</v>
      </c>
      <c r="AJ5" t="s">
        <v>1037</v>
      </c>
      <c r="AK5" t="s">
        <v>1055</v>
      </c>
      <c r="AL5" t="s">
        <v>1107</v>
      </c>
    </row>
    <row r="6" spans="1:38" x14ac:dyDescent="0.25">
      <c r="A6" t="s">
        <v>95</v>
      </c>
      <c r="B6" t="s">
        <v>216</v>
      </c>
      <c r="C6" t="s">
        <v>221</v>
      </c>
      <c r="D6" t="s">
        <v>228</v>
      </c>
      <c r="E6" t="s">
        <v>246</v>
      </c>
      <c r="F6" t="s">
        <v>254</v>
      </c>
      <c r="G6" t="s">
        <v>282</v>
      </c>
      <c r="H6" t="s">
        <v>301</v>
      </c>
      <c r="I6" t="s">
        <v>322</v>
      </c>
      <c r="J6" t="s">
        <v>331</v>
      </c>
      <c r="K6" t="s">
        <v>355</v>
      </c>
      <c r="L6" t="s">
        <v>371</v>
      </c>
      <c r="M6" t="s">
        <v>384</v>
      </c>
      <c r="N6" t="s">
        <v>424</v>
      </c>
      <c r="O6" t="s">
        <v>429</v>
      </c>
      <c r="P6" t="s">
        <v>445</v>
      </c>
      <c r="Q6" t="s">
        <v>507</v>
      </c>
      <c r="R6" t="s">
        <v>527</v>
      </c>
      <c r="S6" t="s">
        <v>537</v>
      </c>
      <c r="T6" t="s">
        <v>549</v>
      </c>
      <c r="U6" t="s">
        <v>559</v>
      </c>
      <c r="V6" t="s">
        <v>570</v>
      </c>
      <c r="W6" t="s">
        <v>646</v>
      </c>
      <c r="X6" t="s">
        <v>684</v>
      </c>
      <c r="Y6" t="s">
        <v>721</v>
      </c>
      <c r="Z6" t="s">
        <v>735</v>
      </c>
      <c r="AA6" t="s">
        <v>768</v>
      </c>
      <c r="AB6" t="s">
        <v>810</v>
      </c>
      <c r="AC6" t="s">
        <v>822</v>
      </c>
      <c r="AD6" t="s">
        <v>836</v>
      </c>
      <c r="AE6" t="s">
        <v>868</v>
      </c>
      <c r="AF6" t="s">
        <v>882</v>
      </c>
      <c r="AG6" t="s">
        <v>928</v>
      </c>
      <c r="AH6" t="s">
        <v>975</v>
      </c>
      <c r="AI6" t="s">
        <v>1011</v>
      </c>
      <c r="AJ6" t="s">
        <v>1038</v>
      </c>
      <c r="AK6" t="s">
        <v>1056</v>
      </c>
      <c r="AL6" t="s">
        <v>1108</v>
      </c>
    </row>
    <row r="7" spans="1:38" x14ac:dyDescent="0.25">
      <c r="A7" t="s">
        <v>97</v>
      </c>
      <c r="B7" t="s">
        <v>217</v>
      </c>
      <c r="C7" t="s">
        <v>222</v>
      </c>
      <c r="D7" t="s">
        <v>229</v>
      </c>
      <c r="E7" t="s">
        <v>247</v>
      </c>
      <c r="F7" t="s">
        <v>255</v>
      </c>
      <c r="G7" t="s">
        <v>283</v>
      </c>
      <c r="H7" t="s">
        <v>302</v>
      </c>
      <c r="I7" t="s">
        <v>323</v>
      </c>
      <c r="J7" t="s">
        <v>332</v>
      </c>
      <c r="K7" t="s">
        <v>356</v>
      </c>
      <c r="L7" t="s">
        <v>372</v>
      </c>
      <c r="M7" t="s">
        <v>385</v>
      </c>
      <c r="N7" t="s">
        <v>425</v>
      </c>
      <c r="O7" t="s">
        <v>430</v>
      </c>
      <c r="P7" t="s">
        <v>446</v>
      </c>
      <c r="Q7" t="s">
        <v>508</v>
      </c>
      <c r="R7" t="s">
        <v>528</v>
      </c>
      <c r="S7" t="s">
        <v>538</v>
      </c>
      <c r="T7" t="s">
        <v>550</v>
      </c>
      <c r="U7" t="s">
        <v>560</v>
      </c>
      <c r="V7" t="s">
        <v>571</v>
      </c>
      <c r="W7" t="s">
        <v>647</v>
      </c>
      <c r="X7" t="s">
        <v>685</v>
      </c>
      <c r="Y7" t="s">
        <v>722</v>
      </c>
      <c r="Z7" t="s">
        <v>736</v>
      </c>
      <c r="AA7" t="s">
        <v>769</v>
      </c>
      <c r="AB7" t="s">
        <v>811</v>
      </c>
      <c r="AC7" t="s">
        <v>823</v>
      </c>
      <c r="AD7" t="s">
        <v>837</v>
      </c>
      <c r="AE7" t="s">
        <v>869</v>
      </c>
      <c r="AF7" t="s">
        <v>883</v>
      </c>
      <c r="AG7" t="s">
        <v>929</v>
      </c>
      <c r="AH7" t="s">
        <v>976</v>
      </c>
      <c r="AI7" t="s">
        <v>1012</v>
      </c>
      <c r="AJ7" t="s">
        <v>1039</v>
      </c>
      <c r="AK7" t="s">
        <v>1057</v>
      </c>
      <c r="AL7" t="s">
        <v>1109</v>
      </c>
    </row>
    <row r="8" spans="1:38" x14ac:dyDescent="0.25">
      <c r="A8" t="s">
        <v>99</v>
      </c>
      <c r="C8" t="s">
        <v>223</v>
      </c>
      <c r="D8" t="s">
        <v>230</v>
      </c>
      <c r="E8" t="s">
        <v>248</v>
      </c>
      <c r="F8" t="s">
        <v>256</v>
      </c>
      <c r="G8" t="s">
        <v>284</v>
      </c>
      <c r="H8" t="s">
        <v>303</v>
      </c>
      <c r="I8" t="s">
        <v>324</v>
      </c>
      <c r="J8" t="s">
        <v>333</v>
      </c>
      <c r="K8" t="s">
        <v>357</v>
      </c>
      <c r="L8" t="s">
        <v>373</v>
      </c>
      <c r="M8" t="s">
        <v>386</v>
      </c>
      <c r="O8" t="s">
        <v>431</v>
      </c>
      <c r="P8" t="s">
        <v>447</v>
      </c>
      <c r="Q8" t="s">
        <v>509</v>
      </c>
      <c r="R8" t="s">
        <v>529</v>
      </c>
      <c r="S8" t="s">
        <v>539</v>
      </c>
      <c r="T8" t="s">
        <v>551</v>
      </c>
      <c r="U8" t="s">
        <v>561</v>
      </c>
      <c r="V8" t="s">
        <v>572</v>
      </c>
      <c r="W8" t="s">
        <v>648</v>
      </c>
      <c r="X8" t="s">
        <v>686</v>
      </c>
      <c r="Y8" t="s">
        <v>723</v>
      </c>
      <c r="Z8" t="s">
        <v>737</v>
      </c>
      <c r="AA8" t="s">
        <v>770</v>
      </c>
      <c r="AB8" t="s">
        <v>812</v>
      </c>
      <c r="AC8" t="s">
        <v>824</v>
      </c>
      <c r="AD8" t="s">
        <v>838</v>
      </c>
      <c r="AE8" t="s">
        <v>870</v>
      </c>
      <c r="AF8" t="s">
        <v>884</v>
      </c>
      <c r="AG8" t="s">
        <v>930</v>
      </c>
      <c r="AH8" t="s">
        <v>977</v>
      </c>
      <c r="AI8" t="s">
        <v>1013</v>
      </c>
      <c r="AJ8" t="s">
        <v>1040</v>
      </c>
      <c r="AK8" t="s">
        <v>1058</v>
      </c>
      <c r="AL8" t="s">
        <v>1110</v>
      </c>
    </row>
    <row r="9" spans="1:38" x14ac:dyDescent="0.25">
      <c r="A9" t="s">
        <v>102</v>
      </c>
      <c r="C9" t="s">
        <v>224</v>
      </c>
      <c r="D9" t="s">
        <v>231</v>
      </c>
      <c r="E9" t="s">
        <v>249</v>
      </c>
      <c r="F9" t="s">
        <v>257</v>
      </c>
      <c r="G9" t="s">
        <v>285</v>
      </c>
      <c r="H9" t="s">
        <v>304</v>
      </c>
      <c r="I9" t="s">
        <v>325</v>
      </c>
      <c r="J9" t="s">
        <v>334</v>
      </c>
      <c r="K9" t="s">
        <v>358</v>
      </c>
      <c r="L9" t="s">
        <v>374</v>
      </c>
      <c r="M9" t="s">
        <v>387</v>
      </c>
      <c r="O9" t="s">
        <v>432</v>
      </c>
      <c r="P9" t="s">
        <v>448</v>
      </c>
      <c r="Q9" t="s">
        <v>510</v>
      </c>
      <c r="R9" t="s">
        <v>530</v>
      </c>
      <c r="S9" t="s">
        <v>540</v>
      </c>
      <c r="T9" t="s">
        <v>552</v>
      </c>
      <c r="U9" t="s">
        <v>562</v>
      </c>
      <c r="V9" t="s">
        <v>573</v>
      </c>
      <c r="W9" t="s">
        <v>649</v>
      </c>
      <c r="X9" t="s">
        <v>687</v>
      </c>
      <c r="Y9" t="s">
        <v>724</v>
      </c>
      <c r="Z9" t="s">
        <v>738</v>
      </c>
      <c r="AA9" t="s">
        <v>771</v>
      </c>
      <c r="AB9" t="s">
        <v>813</v>
      </c>
      <c r="AC9" t="s">
        <v>825</v>
      </c>
      <c r="AD9" t="s">
        <v>839</v>
      </c>
      <c r="AE9" t="s">
        <v>871</v>
      </c>
      <c r="AF9" t="s">
        <v>885</v>
      </c>
      <c r="AG9" t="s">
        <v>931</v>
      </c>
      <c r="AH9" t="s">
        <v>978</v>
      </c>
      <c r="AI9" t="s">
        <v>1014</v>
      </c>
      <c r="AJ9" t="s">
        <v>1041</v>
      </c>
      <c r="AK9" t="s">
        <v>1059</v>
      </c>
      <c r="AL9" t="s">
        <v>1111</v>
      </c>
    </row>
    <row r="10" spans="1:38" x14ac:dyDescent="0.25">
      <c r="A10" t="s">
        <v>104</v>
      </c>
      <c r="D10" t="s">
        <v>232</v>
      </c>
      <c r="E10" t="s">
        <v>250</v>
      </c>
      <c r="F10" t="s">
        <v>258</v>
      </c>
      <c r="G10" t="s">
        <v>286</v>
      </c>
      <c r="H10" t="s">
        <v>305</v>
      </c>
      <c r="I10" t="s">
        <v>326</v>
      </c>
      <c r="J10" t="s">
        <v>335</v>
      </c>
      <c r="K10" t="s">
        <v>359</v>
      </c>
      <c r="L10" t="s">
        <v>375</v>
      </c>
      <c r="M10" t="s">
        <v>388</v>
      </c>
      <c r="O10" t="s">
        <v>433</v>
      </c>
      <c r="P10" t="s">
        <v>449</v>
      </c>
      <c r="Q10" t="s">
        <v>511</v>
      </c>
      <c r="R10" t="s">
        <v>531</v>
      </c>
      <c r="S10" t="s">
        <v>541</v>
      </c>
      <c r="T10" t="s">
        <v>553</v>
      </c>
      <c r="U10" t="s">
        <v>563</v>
      </c>
      <c r="V10" t="s">
        <v>574</v>
      </c>
      <c r="W10" t="s">
        <v>650</v>
      </c>
      <c r="X10" t="s">
        <v>688</v>
      </c>
      <c r="Y10" t="s">
        <v>725</v>
      </c>
      <c r="Z10" t="s">
        <v>739</v>
      </c>
      <c r="AA10" t="s">
        <v>772</v>
      </c>
      <c r="AB10" t="s">
        <v>814</v>
      </c>
      <c r="AC10" t="s">
        <v>826</v>
      </c>
      <c r="AD10" t="s">
        <v>840</v>
      </c>
      <c r="AE10" t="s">
        <v>872</v>
      </c>
      <c r="AF10" t="s">
        <v>886</v>
      </c>
      <c r="AG10" t="s">
        <v>932</v>
      </c>
      <c r="AH10" t="s">
        <v>979</v>
      </c>
      <c r="AI10" t="s">
        <v>1015</v>
      </c>
      <c r="AJ10" t="s">
        <v>1042</v>
      </c>
      <c r="AK10" t="s">
        <v>1060</v>
      </c>
      <c r="AL10" t="s">
        <v>1112</v>
      </c>
    </row>
    <row r="11" spans="1:38" x14ac:dyDescent="0.25">
      <c r="A11" t="s">
        <v>106</v>
      </c>
      <c r="D11" t="s">
        <v>233</v>
      </c>
      <c r="F11" t="s">
        <v>259</v>
      </c>
      <c r="G11" t="s">
        <v>287</v>
      </c>
      <c r="H11" t="s">
        <v>306</v>
      </c>
      <c r="I11" t="s">
        <v>327</v>
      </c>
      <c r="J11" t="s">
        <v>336</v>
      </c>
      <c r="K11" t="s">
        <v>360</v>
      </c>
      <c r="L11" t="s">
        <v>376</v>
      </c>
      <c r="M11" t="s">
        <v>389</v>
      </c>
      <c r="O11" t="s">
        <v>434</v>
      </c>
      <c r="P11" t="s">
        <v>450</v>
      </c>
      <c r="Q11" t="s">
        <v>512</v>
      </c>
      <c r="R11" t="s">
        <v>532</v>
      </c>
      <c r="S11" t="s">
        <v>542</v>
      </c>
      <c r="T11" t="s">
        <v>554</v>
      </c>
      <c r="U11" t="s">
        <v>564</v>
      </c>
      <c r="V11" t="s">
        <v>575</v>
      </c>
      <c r="W11" t="s">
        <v>651</v>
      </c>
      <c r="X11" t="s">
        <v>689</v>
      </c>
      <c r="Y11" t="s">
        <v>726</v>
      </c>
      <c r="Z11" t="s">
        <v>740</v>
      </c>
      <c r="AA11" t="s">
        <v>773</v>
      </c>
      <c r="AB11" t="s">
        <v>815</v>
      </c>
      <c r="AC11" t="s">
        <v>827</v>
      </c>
      <c r="AD11" t="s">
        <v>841</v>
      </c>
      <c r="AE11" t="s">
        <v>873</v>
      </c>
      <c r="AF11" t="s">
        <v>887</v>
      </c>
      <c r="AG11" t="s">
        <v>933</v>
      </c>
      <c r="AH11" t="s">
        <v>980</v>
      </c>
      <c r="AI11" t="s">
        <v>1016</v>
      </c>
      <c r="AJ11" t="s">
        <v>1043</v>
      </c>
      <c r="AK11" t="s">
        <v>1061</v>
      </c>
      <c r="AL11" t="s">
        <v>1113</v>
      </c>
    </row>
    <row r="12" spans="1:38" x14ac:dyDescent="0.25">
      <c r="A12" t="s">
        <v>108</v>
      </c>
      <c r="D12" t="s">
        <v>234</v>
      </c>
      <c r="F12" t="s">
        <v>260</v>
      </c>
      <c r="G12" t="s">
        <v>288</v>
      </c>
      <c r="H12" t="s">
        <v>307</v>
      </c>
      <c r="J12" t="s">
        <v>337</v>
      </c>
      <c r="K12" t="s">
        <v>361</v>
      </c>
      <c r="L12" t="s">
        <v>377</v>
      </c>
      <c r="M12" t="s">
        <v>390</v>
      </c>
      <c r="O12" t="s">
        <v>435</v>
      </c>
      <c r="P12" t="s">
        <v>451</v>
      </c>
      <c r="Q12" t="s">
        <v>513</v>
      </c>
      <c r="R12" t="s">
        <v>533</v>
      </c>
      <c r="S12" t="s">
        <v>543</v>
      </c>
      <c r="T12" t="s">
        <v>555</v>
      </c>
      <c r="U12" t="s">
        <v>565</v>
      </c>
      <c r="V12" t="s">
        <v>576</v>
      </c>
      <c r="W12" t="s">
        <v>652</v>
      </c>
      <c r="X12" t="s">
        <v>690</v>
      </c>
      <c r="Y12" t="s">
        <v>727</v>
      </c>
      <c r="Z12" t="s">
        <v>741</v>
      </c>
      <c r="AA12" t="s">
        <v>774</v>
      </c>
      <c r="AB12" t="s">
        <v>816</v>
      </c>
      <c r="AC12" t="s">
        <v>828</v>
      </c>
      <c r="AD12" t="s">
        <v>842</v>
      </c>
      <c r="AE12" t="s">
        <v>874</v>
      </c>
      <c r="AF12" t="s">
        <v>888</v>
      </c>
      <c r="AG12" t="s">
        <v>934</v>
      </c>
      <c r="AH12" t="s">
        <v>981</v>
      </c>
      <c r="AI12" t="s">
        <v>1017</v>
      </c>
      <c r="AJ12" t="s">
        <v>1044</v>
      </c>
      <c r="AK12" t="s">
        <v>1062</v>
      </c>
      <c r="AL12" t="s">
        <v>1114</v>
      </c>
    </row>
    <row r="13" spans="1:38" x14ac:dyDescent="0.25">
      <c r="A13" t="s">
        <v>111</v>
      </c>
      <c r="D13" t="s">
        <v>235</v>
      </c>
      <c r="F13" t="s">
        <v>261</v>
      </c>
      <c r="G13" t="s">
        <v>289</v>
      </c>
      <c r="H13" t="s">
        <v>308</v>
      </c>
      <c r="J13" t="s">
        <v>338</v>
      </c>
      <c r="K13" t="s">
        <v>362</v>
      </c>
      <c r="L13" t="s">
        <v>378</v>
      </c>
      <c r="M13" t="s">
        <v>391</v>
      </c>
      <c r="O13" t="s">
        <v>436</v>
      </c>
      <c r="P13" t="s">
        <v>452</v>
      </c>
      <c r="Q13" t="s">
        <v>514</v>
      </c>
      <c r="S13" t="s">
        <v>544</v>
      </c>
      <c r="U13" t="s">
        <v>566</v>
      </c>
      <c r="V13" t="s">
        <v>577</v>
      </c>
      <c r="W13" t="s">
        <v>653</v>
      </c>
      <c r="X13" t="s">
        <v>691</v>
      </c>
      <c r="Y13" t="s">
        <v>728</v>
      </c>
      <c r="Z13" t="s">
        <v>742</v>
      </c>
      <c r="AA13" t="s">
        <v>775</v>
      </c>
      <c r="AB13" t="s">
        <v>817</v>
      </c>
      <c r="AC13" t="s">
        <v>829</v>
      </c>
      <c r="AD13" t="s">
        <v>843</v>
      </c>
      <c r="AE13" t="s">
        <v>875</v>
      </c>
      <c r="AF13" t="s">
        <v>889</v>
      </c>
      <c r="AG13" t="s">
        <v>935</v>
      </c>
      <c r="AH13" t="s">
        <v>982</v>
      </c>
      <c r="AI13" t="s">
        <v>1018</v>
      </c>
      <c r="AJ13" t="s">
        <v>1045</v>
      </c>
      <c r="AK13" t="s">
        <v>1063</v>
      </c>
      <c r="AL13" t="s">
        <v>1115</v>
      </c>
    </row>
    <row r="14" spans="1:38" x14ac:dyDescent="0.25">
      <c r="A14" t="s">
        <v>113</v>
      </c>
      <c r="D14" t="s">
        <v>236</v>
      </c>
      <c r="F14" t="s">
        <v>262</v>
      </c>
      <c r="G14" t="s">
        <v>290</v>
      </c>
      <c r="H14" t="s">
        <v>309</v>
      </c>
      <c r="J14" t="s">
        <v>339</v>
      </c>
      <c r="K14" t="s">
        <v>363</v>
      </c>
      <c r="L14" t="s">
        <v>379</v>
      </c>
      <c r="M14" t="s">
        <v>392</v>
      </c>
      <c r="O14" t="s">
        <v>437</v>
      </c>
      <c r="P14" t="s">
        <v>453</v>
      </c>
      <c r="Q14" t="s">
        <v>515</v>
      </c>
      <c r="S14" t="s">
        <v>545</v>
      </c>
      <c r="V14" t="s">
        <v>578</v>
      </c>
      <c r="W14" t="s">
        <v>654</v>
      </c>
      <c r="X14" t="s">
        <v>692</v>
      </c>
      <c r="Y14" t="s">
        <v>729</v>
      </c>
      <c r="Z14" t="s">
        <v>743</v>
      </c>
      <c r="AA14" t="s">
        <v>776</v>
      </c>
      <c r="AB14" t="s">
        <v>818</v>
      </c>
      <c r="AC14" t="s">
        <v>830</v>
      </c>
      <c r="AD14" t="s">
        <v>844</v>
      </c>
      <c r="AE14" t="s">
        <v>876</v>
      </c>
      <c r="AF14" t="s">
        <v>890</v>
      </c>
      <c r="AG14" t="s">
        <v>936</v>
      </c>
      <c r="AH14" t="s">
        <v>983</v>
      </c>
      <c r="AI14" t="s">
        <v>1019</v>
      </c>
      <c r="AJ14" t="s">
        <v>1046</v>
      </c>
      <c r="AK14" t="s">
        <v>1064</v>
      </c>
      <c r="AL14" t="s">
        <v>1116</v>
      </c>
    </row>
    <row r="15" spans="1:38" x14ac:dyDescent="0.25">
      <c r="A15" t="s">
        <v>115</v>
      </c>
      <c r="D15" t="s">
        <v>237</v>
      </c>
      <c r="F15" t="s">
        <v>263</v>
      </c>
      <c r="G15" t="s">
        <v>291</v>
      </c>
      <c r="H15" t="s">
        <v>310</v>
      </c>
      <c r="J15" t="s">
        <v>340</v>
      </c>
      <c r="K15" t="s">
        <v>364</v>
      </c>
      <c r="L15" t="s">
        <v>380</v>
      </c>
      <c r="M15" t="s">
        <v>393</v>
      </c>
      <c r="O15" t="s">
        <v>438</v>
      </c>
      <c r="P15" t="s">
        <v>454</v>
      </c>
      <c r="Q15" t="s">
        <v>516</v>
      </c>
      <c r="V15" t="s">
        <v>579</v>
      </c>
      <c r="W15" t="s">
        <v>655</v>
      </c>
      <c r="X15" t="s">
        <v>693</v>
      </c>
      <c r="Y15" t="s">
        <v>730</v>
      </c>
      <c r="Z15" t="s">
        <v>744</v>
      </c>
      <c r="AA15" t="s">
        <v>777</v>
      </c>
      <c r="AC15" t="s">
        <v>831</v>
      </c>
      <c r="AD15" t="s">
        <v>845</v>
      </c>
      <c r="AE15" t="s">
        <v>877</v>
      </c>
      <c r="AF15" t="s">
        <v>891</v>
      </c>
      <c r="AG15" t="s">
        <v>937</v>
      </c>
      <c r="AH15" t="s">
        <v>984</v>
      </c>
      <c r="AI15" t="s">
        <v>1020</v>
      </c>
      <c r="AJ15" t="s">
        <v>1047</v>
      </c>
      <c r="AK15" t="s">
        <v>1065</v>
      </c>
      <c r="AL15" t="s">
        <v>1117</v>
      </c>
    </row>
    <row r="16" spans="1:38" x14ac:dyDescent="0.25">
      <c r="A16" t="s">
        <v>117</v>
      </c>
      <c r="D16" t="s">
        <v>238</v>
      </c>
      <c r="F16" t="s">
        <v>264</v>
      </c>
      <c r="G16" t="s">
        <v>292</v>
      </c>
      <c r="H16" t="s">
        <v>311</v>
      </c>
      <c r="J16" t="s">
        <v>341</v>
      </c>
      <c r="K16" t="s">
        <v>365</v>
      </c>
      <c r="M16" t="s">
        <v>394</v>
      </c>
      <c r="O16" t="s">
        <v>439</v>
      </c>
      <c r="P16" t="s">
        <v>455</v>
      </c>
      <c r="Q16" t="s">
        <v>517</v>
      </c>
      <c r="V16" t="s">
        <v>580</v>
      </c>
      <c r="W16" t="s">
        <v>656</v>
      </c>
      <c r="X16" t="s">
        <v>694</v>
      </c>
      <c r="Y16" t="s">
        <v>731</v>
      </c>
      <c r="Z16" t="s">
        <v>745</v>
      </c>
      <c r="AA16" t="s">
        <v>778</v>
      </c>
      <c r="AC16" t="s">
        <v>832</v>
      </c>
      <c r="AD16" t="s">
        <v>846</v>
      </c>
      <c r="AE16" t="s">
        <v>878</v>
      </c>
      <c r="AF16" t="s">
        <v>892</v>
      </c>
      <c r="AG16" t="s">
        <v>938</v>
      </c>
      <c r="AH16" t="s">
        <v>985</v>
      </c>
      <c r="AI16" t="s">
        <v>1021</v>
      </c>
      <c r="AJ16" t="s">
        <v>1048</v>
      </c>
      <c r="AK16" t="s">
        <v>1066</v>
      </c>
      <c r="AL16" t="s">
        <v>1118</v>
      </c>
    </row>
    <row r="17" spans="1:38" x14ac:dyDescent="0.25">
      <c r="A17" t="s">
        <v>119</v>
      </c>
      <c r="D17" t="s">
        <v>239</v>
      </c>
      <c r="F17" t="s">
        <v>265</v>
      </c>
      <c r="G17" t="s">
        <v>293</v>
      </c>
      <c r="H17" t="s">
        <v>312</v>
      </c>
      <c r="J17" t="s">
        <v>342</v>
      </c>
      <c r="K17" t="s">
        <v>366</v>
      </c>
      <c r="M17" t="s">
        <v>395</v>
      </c>
      <c r="O17" t="s">
        <v>440</v>
      </c>
      <c r="P17" t="s">
        <v>456</v>
      </c>
      <c r="Q17" t="s">
        <v>518</v>
      </c>
      <c r="V17" t="s">
        <v>581</v>
      </c>
      <c r="W17" t="s">
        <v>657</v>
      </c>
      <c r="X17" t="s">
        <v>695</v>
      </c>
      <c r="Z17" t="s">
        <v>746</v>
      </c>
      <c r="AA17" t="s">
        <v>779</v>
      </c>
      <c r="AD17" t="s">
        <v>847</v>
      </c>
      <c r="AF17" t="s">
        <v>893</v>
      </c>
      <c r="AG17" t="s">
        <v>939</v>
      </c>
      <c r="AH17" t="s">
        <v>986</v>
      </c>
      <c r="AI17" t="s">
        <v>1022</v>
      </c>
      <c r="AJ17" t="s">
        <v>1049</v>
      </c>
      <c r="AK17" t="s">
        <v>1067</v>
      </c>
      <c r="AL17" t="s">
        <v>1119</v>
      </c>
    </row>
    <row r="18" spans="1:38" x14ac:dyDescent="0.25">
      <c r="A18" t="s">
        <v>121</v>
      </c>
      <c r="D18" t="s">
        <v>240</v>
      </c>
      <c r="F18" t="s">
        <v>266</v>
      </c>
      <c r="G18" t="s">
        <v>294</v>
      </c>
      <c r="H18" t="s">
        <v>313</v>
      </c>
      <c r="J18" t="s">
        <v>343</v>
      </c>
      <c r="K18" t="s">
        <v>367</v>
      </c>
      <c r="M18" t="s">
        <v>396</v>
      </c>
      <c r="O18" t="s">
        <v>441</v>
      </c>
      <c r="P18" t="s">
        <v>457</v>
      </c>
      <c r="Q18" t="s">
        <v>519</v>
      </c>
      <c r="V18" t="s">
        <v>582</v>
      </c>
      <c r="W18" t="s">
        <v>658</v>
      </c>
      <c r="X18" t="s">
        <v>696</v>
      </c>
      <c r="Z18" t="s">
        <v>747</v>
      </c>
      <c r="AA18" t="s">
        <v>780</v>
      </c>
      <c r="AD18" t="s">
        <v>848</v>
      </c>
      <c r="AF18" t="s">
        <v>894</v>
      </c>
      <c r="AG18" t="s">
        <v>940</v>
      </c>
      <c r="AH18" t="s">
        <v>987</v>
      </c>
      <c r="AI18" t="s">
        <v>1023</v>
      </c>
      <c r="AJ18" t="s">
        <v>1050</v>
      </c>
      <c r="AK18" t="s">
        <v>1068</v>
      </c>
      <c r="AL18" t="s">
        <v>1120</v>
      </c>
    </row>
    <row r="19" spans="1:38" x14ac:dyDescent="0.25">
      <c r="A19" t="s">
        <v>124</v>
      </c>
      <c r="D19" t="s">
        <v>241</v>
      </c>
      <c r="F19" t="s">
        <v>267</v>
      </c>
      <c r="G19" t="s">
        <v>295</v>
      </c>
      <c r="H19" t="s">
        <v>314</v>
      </c>
      <c r="J19" t="s">
        <v>344</v>
      </c>
      <c r="M19" t="s">
        <v>397</v>
      </c>
      <c r="P19" t="s">
        <v>458</v>
      </c>
      <c r="Q19" t="s">
        <v>520</v>
      </c>
      <c r="V19" t="s">
        <v>583</v>
      </c>
      <c r="W19" t="s">
        <v>659</v>
      </c>
      <c r="X19" t="s">
        <v>697</v>
      </c>
      <c r="Z19" t="s">
        <v>748</v>
      </c>
      <c r="AA19" t="s">
        <v>781</v>
      </c>
      <c r="AD19" t="s">
        <v>849</v>
      </c>
      <c r="AF19" t="s">
        <v>895</v>
      </c>
      <c r="AG19" t="s">
        <v>941</v>
      </c>
      <c r="AH19" t="s">
        <v>988</v>
      </c>
      <c r="AI19" t="s">
        <v>1024</v>
      </c>
      <c r="AJ19" t="s">
        <v>1051</v>
      </c>
      <c r="AK19" t="s">
        <v>1069</v>
      </c>
      <c r="AL19" t="s">
        <v>1121</v>
      </c>
    </row>
    <row r="20" spans="1:38" x14ac:dyDescent="0.25">
      <c r="A20" t="s">
        <v>126</v>
      </c>
      <c r="D20" t="s">
        <v>242</v>
      </c>
      <c r="F20" t="s">
        <v>268</v>
      </c>
      <c r="G20" t="s">
        <v>296</v>
      </c>
      <c r="H20" t="s">
        <v>315</v>
      </c>
      <c r="J20" t="s">
        <v>345</v>
      </c>
      <c r="M20" t="s">
        <v>398</v>
      </c>
      <c r="P20" t="s">
        <v>459</v>
      </c>
      <c r="Q20" t="s">
        <v>521</v>
      </c>
      <c r="V20" t="s">
        <v>584</v>
      </c>
      <c r="W20" t="s">
        <v>660</v>
      </c>
      <c r="X20" t="s">
        <v>698</v>
      </c>
      <c r="Z20" t="s">
        <v>749</v>
      </c>
      <c r="AA20" t="s">
        <v>782</v>
      </c>
      <c r="AD20" t="s">
        <v>850</v>
      </c>
      <c r="AF20" t="s">
        <v>896</v>
      </c>
      <c r="AG20" t="s">
        <v>942</v>
      </c>
      <c r="AH20" t="s">
        <v>989</v>
      </c>
      <c r="AI20" t="s">
        <v>1025</v>
      </c>
      <c r="AJ20" t="s">
        <v>1052</v>
      </c>
      <c r="AK20" t="s">
        <v>1070</v>
      </c>
      <c r="AL20" t="s">
        <v>1122</v>
      </c>
    </row>
    <row r="21" spans="1:38" x14ac:dyDescent="0.25">
      <c r="A21" t="s">
        <v>128</v>
      </c>
      <c r="F21" t="s">
        <v>269</v>
      </c>
      <c r="G21" t="s">
        <v>297</v>
      </c>
      <c r="H21" t="s">
        <v>316</v>
      </c>
      <c r="J21" t="s">
        <v>346</v>
      </c>
      <c r="M21" t="s">
        <v>399</v>
      </c>
      <c r="P21" t="s">
        <v>460</v>
      </c>
      <c r="Q21" t="s">
        <v>522</v>
      </c>
      <c r="V21" t="s">
        <v>585</v>
      </c>
      <c r="W21" t="s">
        <v>661</v>
      </c>
      <c r="X21" t="s">
        <v>699</v>
      </c>
      <c r="Z21" t="s">
        <v>750</v>
      </c>
      <c r="AA21" t="s">
        <v>783</v>
      </c>
      <c r="AD21" t="s">
        <v>851</v>
      </c>
      <c r="AF21" t="s">
        <v>897</v>
      </c>
      <c r="AG21" t="s">
        <v>943</v>
      </c>
      <c r="AH21" t="s">
        <v>990</v>
      </c>
      <c r="AI21" t="s">
        <v>1026</v>
      </c>
      <c r="AK21" t="s">
        <v>1071</v>
      </c>
      <c r="AL21" t="s">
        <v>1123</v>
      </c>
    </row>
    <row r="22" spans="1:38" x14ac:dyDescent="0.25">
      <c r="A22" t="s">
        <v>130</v>
      </c>
      <c r="F22" t="s">
        <v>270</v>
      </c>
      <c r="H22" t="s">
        <v>317</v>
      </c>
      <c r="J22" t="s">
        <v>347</v>
      </c>
      <c r="M22" t="s">
        <v>400</v>
      </c>
      <c r="P22" t="s">
        <v>461</v>
      </c>
      <c r="Q22" t="s">
        <v>523</v>
      </c>
      <c r="V22" t="s">
        <v>586</v>
      </c>
      <c r="W22" t="s">
        <v>662</v>
      </c>
      <c r="X22" t="s">
        <v>700</v>
      </c>
      <c r="Z22" t="s">
        <v>751</v>
      </c>
      <c r="AA22" t="s">
        <v>784</v>
      </c>
      <c r="AD22" t="s">
        <v>852</v>
      </c>
      <c r="AF22" t="s">
        <v>898</v>
      </c>
      <c r="AG22" t="s">
        <v>944</v>
      </c>
      <c r="AH22" t="s">
        <v>991</v>
      </c>
      <c r="AI22" t="s">
        <v>1027</v>
      </c>
      <c r="AK22" t="s">
        <v>1072</v>
      </c>
      <c r="AL22" t="s">
        <v>1124</v>
      </c>
    </row>
    <row r="23" spans="1:38" x14ac:dyDescent="0.25">
      <c r="A23" t="s">
        <v>132</v>
      </c>
      <c r="F23" t="s">
        <v>271</v>
      </c>
      <c r="H23" t="s">
        <v>318</v>
      </c>
      <c r="J23" t="s">
        <v>348</v>
      </c>
      <c r="M23" t="s">
        <v>401</v>
      </c>
      <c r="P23" t="s">
        <v>462</v>
      </c>
      <c r="V23" t="s">
        <v>587</v>
      </c>
      <c r="W23" t="s">
        <v>663</v>
      </c>
      <c r="X23" t="s">
        <v>701</v>
      </c>
      <c r="Z23" t="s">
        <v>752</v>
      </c>
      <c r="AA23" t="s">
        <v>785</v>
      </c>
      <c r="AD23" t="s">
        <v>853</v>
      </c>
      <c r="AF23" t="s">
        <v>899</v>
      </c>
      <c r="AG23" t="s">
        <v>945</v>
      </c>
      <c r="AH23" t="s">
        <v>992</v>
      </c>
      <c r="AI23" t="s">
        <v>1028</v>
      </c>
      <c r="AK23" t="s">
        <v>1073</v>
      </c>
      <c r="AL23" t="s">
        <v>1125</v>
      </c>
    </row>
    <row r="24" spans="1:38" x14ac:dyDescent="0.25">
      <c r="A24" t="s">
        <v>135</v>
      </c>
      <c r="F24" t="s">
        <v>272</v>
      </c>
      <c r="J24" t="s">
        <v>349</v>
      </c>
      <c r="M24" t="s">
        <v>402</v>
      </c>
      <c r="P24" t="s">
        <v>463</v>
      </c>
      <c r="V24" t="s">
        <v>588</v>
      </c>
      <c r="W24" t="s">
        <v>664</v>
      </c>
      <c r="X24" t="s">
        <v>702</v>
      </c>
      <c r="Z24" t="s">
        <v>753</v>
      </c>
      <c r="AA24" t="s">
        <v>786</v>
      </c>
      <c r="AD24" t="s">
        <v>854</v>
      </c>
      <c r="AF24" t="s">
        <v>900</v>
      </c>
      <c r="AG24" t="s">
        <v>946</v>
      </c>
      <c r="AH24" t="s">
        <v>993</v>
      </c>
      <c r="AI24" t="s">
        <v>1029</v>
      </c>
      <c r="AK24" t="s">
        <v>1074</v>
      </c>
      <c r="AL24" t="s">
        <v>1126</v>
      </c>
    </row>
    <row r="25" spans="1:38" x14ac:dyDescent="0.25">
      <c r="A25" t="s">
        <v>137</v>
      </c>
      <c r="F25" t="s">
        <v>273</v>
      </c>
      <c r="J25" t="s">
        <v>350</v>
      </c>
      <c r="M25" t="s">
        <v>403</v>
      </c>
      <c r="P25" t="s">
        <v>464</v>
      </c>
      <c r="V25" t="s">
        <v>589</v>
      </c>
      <c r="W25" t="s">
        <v>665</v>
      </c>
      <c r="X25" t="s">
        <v>703</v>
      </c>
      <c r="Z25" t="s">
        <v>754</v>
      </c>
      <c r="AA25" t="s">
        <v>787</v>
      </c>
      <c r="AD25" t="s">
        <v>855</v>
      </c>
      <c r="AF25" t="s">
        <v>901</v>
      </c>
      <c r="AG25" t="s">
        <v>947</v>
      </c>
      <c r="AH25" t="s">
        <v>994</v>
      </c>
      <c r="AI25" t="s">
        <v>1030</v>
      </c>
      <c r="AK25" t="s">
        <v>1075</v>
      </c>
      <c r="AL25" t="s">
        <v>1127</v>
      </c>
    </row>
    <row r="26" spans="1:38" x14ac:dyDescent="0.25">
      <c r="A26" t="s">
        <v>139</v>
      </c>
      <c r="F26" t="s">
        <v>274</v>
      </c>
      <c r="J26" t="s">
        <v>351</v>
      </c>
      <c r="M26" t="s">
        <v>404</v>
      </c>
      <c r="P26" t="s">
        <v>465</v>
      </c>
      <c r="V26" t="s">
        <v>590</v>
      </c>
      <c r="W26" t="s">
        <v>666</v>
      </c>
      <c r="X26" t="s">
        <v>704</v>
      </c>
      <c r="Z26" t="s">
        <v>755</v>
      </c>
      <c r="AA26" t="s">
        <v>788</v>
      </c>
      <c r="AD26" t="s">
        <v>856</v>
      </c>
      <c r="AF26" t="s">
        <v>902</v>
      </c>
      <c r="AG26" t="s">
        <v>948</v>
      </c>
      <c r="AH26" t="s">
        <v>995</v>
      </c>
      <c r="AI26" t="s">
        <v>1031</v>
      </c>
      <c r="AK26" t="s">
        <v>1076</v>
      </c>
      <c r="AL26" t="s">
        <v>1128</v>
      </c>
    </row>
    <row r="27" spans="1:38" x14ac:dyDescent="0.25">
      <c r="A27" t="s">
        <v>141</v>
      </c>
      <c r="F27" t="s">
        <v>275</v>
      </c>
      <c r="M27" t="s">
        <v>405</v>
      </c>
      <c r="P27" t="s">
        <v>466</v>
      </c>
      <c r="V27" t="s">
        <v>591</v>
      </c>
      <c r="W27" t="s">
        <v>667</v>
      </c>
      <c r="X27" t="s">
        <v>705</v>
      </c>
      <c r="Z27" t="s">
        <v>756</v>
      </c>
      <c r="AA27" t="s">
        <v>789</v>
      </c>
      <c r="AD27" t="s">
        <v>857</v>
      </c>
      <c r="AF27" t="s">
        <v>903</v>
      </c>
      <c r="AG27" t="s">
        <v>949</v>
      </c>
      <c r="AH27" t="s">
        <v>996</v>
      </c>
      <c r="AI27" t="s">
        <v>1032</v>
      </c>
      <c r="AK27" t="s">
        <v>1077</v>
      </c>
      <c r="AL27" t="s">
        <v>1129</v>
      </c>
    </row>
    <row r="28" spans="1:38" x14ac:dyDescent="0.25">
      <c r="A28" t="s">
        <v>143</v>
      </c>
      <c r="F28" t="s">
        <v>276</v>
      </c>
      <c r="M28" t="s">
        <v>406</v>
      </c>
      <c r="P28" t="s">
        <v>467</v>
      </c>
      <c r="V28" t="s">
        <v>592</v>
      </c>
      <c r="W28" t="s">
        <v>668</v>
      </c>
      <c r="X28" t="s">
        <v>706</v>
      </c>
      <c r="Z28" t="s">
        <v>757</v>
      </c>
      <c r="AA28" t="s">
        <v>790</v>
      </c>
      <c r="AD28" t="s">
        <v>858</v>
      </c>
      <c r="AF28" t="s">
        <v>904</v>
      </c>
      <c r="AG28" t="s">
        <v>950</v>
      </c>
      <c r="AH28" t="s">
        <v>997</v>
      </c>
      <c r="AI28" t="s">
        <v>1033</v>
      </c>
      <c r="AK28" t="s">
        <v>1078</v>
      </c>
      <c r="AL28" t="s">
        <v>1130</v>
      </c>
    </row>
    <row r="29" spans="1:38" x14ac:dyDescent="0.25">
      <c r="A29" t="s">
        <v>145</v>
      </c>
      <c r="F29" t="s">
        <v>277</v>
      </c>
      <c r="M29" t="s">
        <v>407</v>
      </c>
      <c r="P29" t="s">
        <v>468</v>
      </c>
      <c r="V29" t="s">
        <v>593</v>
      </c>
      <c r="W29" t="s">
        <v>669</v>
      </c>
      <c r="X29" t="s">
        <v>707</v>
      </c>
      <c r="Z29" t="s">
        <v>758</v>
      </c>
      <c r="AA29" t="s">
        <v>791</v>
      </c>
      <c r="AD29" t="s">
        <v>859</v>
      </c>
      <c r="AF29" t="s">
        <v>905</v>
      </c>
      <c r="AG29" t="s">
        <v>951</v>
      </c>
      <c r="AH29" t="s">
        <v>998</v>
      </c>
      <c r="AI29" t="s">
        <v>1034</v>
      </c>
      <c r="AK29" t="s">
        <v>1079</v>
      </c>
      <c r="AL29" t="s">
        <v>1131</v>
      </c>
    </row>
    <row r="30" spans="1:38" x14ac:dyDescent="0.25">
      <c r="A30" t="s">
        <v>148</v>
      </c>
      <c r="F30" t="s">
        <v>278</v>
      </c>
      <c r="M30" t="s">
        <v>408</v>
      </c>
      <c r="P30" t="s">
        <v>469</v>
      </c>
      <c r="V30" t="s">
        <v>594</v>
      </c>
      <c r="W30" t="s">
        <v>670</v>
      </c>
      <c r="X30" t="s">
        <v>708</v>
      </c>
      <c r="Z30" t="s">
        <v>759</v>
      </c>
      <c r="AA30" t="s">
        <v>792</v>
      </c>
      <c r="AD30" t="s">
        <v>860</v>
      </c>
      <c r="AF30" t="s">
        <v>906</v>
      </c>
      <c r="AG30" t="s">
        <v>952</v>
      </c>
      <c r="AH30" t="s">
        <v>999</v>
      </c>
      <c r="AK30" t="s">
        <v>1080</v>
      </c>
      <c r="AL30" t="s">
        <v>1132</v>
      </c>
    </row>
    <row r="31" spans="1:38" x14ac:dyDescent="0.25">
      <c r="A31" t="s">
        <v>151</v>
      </c>
      <c r="M31" t="s">
        <v>409</v>
      </c>
      <c r="P31" t="s">
        <v>470</v>
      </c>
      <c r="V31" t="s">
        <v>595</v>
      </c>
      <c r="W31" t="s">
        <v>671</v>
      </c>
      <c r="X31" t="s">
        <v>709</v>
      </c>
      <c r="Z31" t="s">
        <v>760</v>
      </c>
      <c r="AA31" t="s">
        <v>793</v>
      </c>
      <c r="AD31" t="s">
        <v>861</v>
      </c>
      <c r="AF31" t="s">
        <v>907</v>
      </c>
      <c r="AG31" t="s">
        <v>953</v>
      </c>
      <c r="AH31" t="s">
        <v>1000</v>
      </c>
      <c r="AK31" t="s">
        <v>1081</v>
      </c>
      <c r="AL31" t="s">
        <v>1133</v>
      </c>
    </row>
    <row r="32" spans="1:38" x14ac:dyDescent="0.25">
      <c r="A32" t="s">
        <v>154</v>
      </c>
      <c r="M32" t="s">
        <v>410</v>
      </c>
      <c r="P32" t="s">
        <v>471</v>
      </c>
      <c r="V32" t="s">
        <v>596</v>
      </c>
      <c r="W32" t="s">
        <v>672</v>
      </c>
      <c r="X32" t="s">
        <v>710</v>
      </c>
      <c r="Z32" t="s">
        <v>761</v>
      </c>
      <c r="AA32" t="s">
        <v>794</v>
      </c>
      <c r="AD32" t="s">
        <v>862</v>
      </c>
      <c r="AF32" t="s">
        <v>908</v>
      </c>
      <c r="AG32" t="s">
        <v>954</v>
      </c>
      <c r="AH32" t="s">
        <v>1001</v>
      </c>
      <c r="AK32" t="s">
        <v>1082</v>
      </c>
      <c r="AL32" t="s">
        <v>1134</v>
      </c>
    </row>
    <row r="33" spans="1:38" x14ac:dyDescent="0.25">
      <c r="A33" t="s">
        <v>157</v>
      </c>
      <c r="M33" t="s">
        <v>411</v>
      </c>
      <c r="P33" t="s">
        <v>472</v>
      </c>
      <c r="V33" t="s">
        <v>597</v>
      </c>
      <c r="W33" t="s">
        <v>673</v>
      </c>
      <c r="X33" t="s">
        <v>711</v>
      </c>
      <c r="Z33" t="s">
        <v>762</v>
      </c>
      <c r="AA33" t="s">
        <v>795</v>
      </c>
      <c r="AD33" t="s">
        <v>863</v>
      </c>
      <c r="AF33" t="s">
        <v>909</v>
      </c>
      <c r="AG33" t="s">
        <v>955</v>
      </c>
      <c r="AH33" t="s">
        <v>1002</v>
      </c>
      <c r="AK33" t="s">
        <v>1083</v>
      </c>
      <c r="AL33" t="s">
        <v>1135</v>
      </c>
    </row>
    <row r="34" spans="1:38" x14ac:dyDescent="0.25">
      <c r="A34" t="s">
        <v>159</v>
      </c>
      <c r="M34" t="s">
        <v>412</v>
      </c>
      <c r="P34" t="s">
        <v>473</v>
      </c>
      <c r="V34" t="s">
        <v>598</v>
      </c>
      <c r="W34" t="s">
        <v>674</v>
      </c>
      <c r="X34" t="s">
        <v>712</v>
      </c>
      <c r="Z34" t="s">
        <v>763</v>
      </c>
      <c r="AA34" t="s">
        <v>796</v>
      </c>
      <c r="AD34" t="s">
        <v>864</v>
      </c>
      <c r="AF34" t="s">
        <v>910</v>
      </c>
      <c r="AG34" t="s">
        <v>956</v>
      </c>
      <c r="AH34" t="s">
        <v>1003</v>
      </c>
      <c r="AK34" t="s">
        <v>1084</v>
      </c>
      <c r="AL34" t="s">
        <v>1136</v>
      </c>
    </row>
    <row r="35" spans="1:38" x14ac:dyDescent="0.25">
      <c r="A35" t="s">
        <v>161</v>
      </c>
      <c r="M35" t="s">
        <v>413</v>
      </c>
      <c r="P35" t="s">
        <v>474</v>
      </c>
      <c r="V35" t="s">
        <v>599</v>
      </c>
      <c r="W35" t="s">
        <v>675</v>
      </c>
      <c r="X35" t="s">
        <v>713</v>
      </c>
      <c r="Z35" t="s">
        <v>764</v>
      </c>
      <c r="AA35" t="s">
        <v>797</v>
      </c>
      <c r="AF35" t="s">
        <v>911</v>
      </c>
      <c r="AG35" t="s">
        <v>957</v>
      </c>
      <c r="AH35" t="s">
        <v>1004</v>
      </c>
      <c r="AK35" t="s">
        <v>1085</v>
      </c>
      <c r="AL35" t="s">
        <v>1137</v>
      </c>
    </row>
    <row r="36" spans="1:38" x14ac:dyDescent="0.25">
      <c r="A36" t="s">
        <v>163</v>
      </c>
      <c r="M36" t="s">
        <v>414</v>
      </c>
      <c r="P36" t="s">
        <v>475</v>
      </c>
      <c r="V36" t="s">
        <v>600</v>
      </c>
      <c r="W36" t="s">
        <v>676</v>
      </c>
      <c r="X36" t="s">
        <v>714</v>
      </c>
      <c r="AA36" t="s">
        <v>798</v>
      </c>
      <c r="AF36" t="s">
        <v>912</v>
      </c>
      <c r="AG36" t="s">
        <v>958</v>
      </c>
      <c r="AH36" t="s">
        <v>1005</v>
      </c>
      <c r="AK36" t="s">
        <v>1086</v>
      </c>
      <c r="AL36" t="s">
        <v>1138</v>
      </c>
    </row>
    <row r="37" spans="1:38" x14ac:dyDescent="0.25">
      <c r="A37" t="s">
        <v>165</v>
      </c>
      <c r="M37" t="s">
        <v>415</v>
      </c>
      <c r="P37" t="s">
        <v>476</v>
      </c>
      <c r="V37" t="s">
        <v>601</v>
      </c>
      <c r="W37" t="s">
        <v>677</v>
      </c>
      <c r="X37" t="s">
        <v>715</v>
      </c>
      <c r="AA37" t="s">
        <v>799</v>
      </c>
      <c r="AF37" t="s">
        <v>913</v>
      </c>
      <c r="AG37" t="s">
        <v>959</v>
      </c>
      <c r="AH37" t="s">
        <v>1006</v>
      </c>
      <c r="AK37" t="s">
        <v>1087</v>
      </c>
      <c r="AL37" t="s">
        <v>1139</v>
      </c>
    </row>
    <row r="38" spans="1:38" x14ac:dyDescent="0.25">
      <c r="A38" t="s">
        <v>168</v>
      </c>
      <c r="M38" t="s">
        <v>416</v>
      </c>
      <c r="P38" t="s">
        <v>477</v>
      </c>
      <c r="V38" t="s">
        <v>602</v>
      </c>
      <c r="W38" t="s">
        <v>678</v>
      </c>
      <c r="X38" t="s">
        <v>716</v>
      </c>
      <c r="AA38" t="s">
        <v>800</v>
      </c>
      <c r="AF38" t="s">
        <v>914</v>
      </c>
      <c r="AG38" t="s">
        <v>960</v>
      </c>
      <c r="AH38" t="s">
        <v>1007</v>
      </c>
      <c r="AK38" t="s">
        <v>1088</v>
      </c>
      <c r="AL38" t="s">
        <v>1140</v>
      </c>
    </row>
    <row r="39" spans="1:38" x14ac:dyDescent="0.25">
      <c r="A39" t="s">
        <v>171</v>
      </c>
      <c r="M39" t="s">
        <v>417</v>
      </c>
      <c r="P39" t="s">
        <v>478</v>
      </c>
      <c r="V39" t="s">
        <v>603</v>
      </c>
      <c r="W39" t="s">
        <v>679</v>
      </c>
      <c r="X39" t="s">
        <v>717</v>
      </c>
      <c r="AA39" t="s">
        <v>801</v>
      </c>
      <c r="AF39" t="s">
        <v>915</v>
      </c>
      <c r="AG39" t="s">
        <v>961</v>
      </c>
      <c r="AK39" t="s">
        <v>1089</v>
      </c>
      <c r="AL39" t="s">
        <v>1141</v>
      </c>
    </row>
    <row r="40" spans="1:38" x14ac:dyDescent="0.25">
      <c r="A40" t="s">
        <v>174</v>
      </c>
      <c r="M40" t="s">
        <v>418</v>
      </c>
      <c r="P40" t="s">
        <v>479</v>
      </c>
      <c r="V40" t="s">
        <v>604</v>
      </c>
      <c r="W40" t="s">
        <v>680</v>
      </c>
      <c r="AA40" t="s">
        <v>802</v>
      </c>
      <c r="AF40" t="s">
        <v>916</v>
      </c>
      <c r="AG40" t="s">
        <v>962</v>
      </c>
      <c r="AK40" t="s">
        <v>1090</v>
      </c>
      <c r="AL40" t="s">
        <v>1142</v>
      </c>
    </row>
    <row r="41" spans="1:38" x14ac:dyDescent="0.25">
      <c r="A41" t="s">
        <v>177</v>
      </c>
      <c r="M41" t="s">
        <v>419</v>
      </c>
      <c r="P41" t="s">
        <v>480</v>
      </c>
      <c r="V41" t="s">
        <v>605</v>
      </c>
      <c r="AA41" t="s">
        <v>803</v>
      </c>
      <c r="AF41" t="s">
        <v>917</v>
      </c>
      <c r="AG41" t="s">
        <v>963</v>
      </c>
      <c r="AK41" t="s">
        <v>1091</v>
      </c>
      <c r="AL41" t="s">
        <v>1143</v>
      </c>
    </row>
    <row r="42" spans="1:38" x14ac:dyDescent="0.25">
      <c r="A42" t="s">
        <v>178</v>
      </c>
      <c r="M42" t="s">
        <v>420</v>
      </c>
      <c r="P42" t="s">
        <v>481</v>
      </c>
      <c r="V42" t="s">
        <v>606</v>
      </c>
      <c r="AA42" t="s">
        <v>804</v>
      </c>
      <c r="AF42" t="s">
        <v>918</v>
      </c>
      <c r="AG42" t="s">
        <v>964</v>
      </c>
      <c r="AK42" t="s">
        <v>1092</v>
      </c>
      <c r="AL42" t="s">
        <v>1144</v>
      </c>
    </row>
    <row r="43" spans="1:38" x14ac:dyDescent="0.25">
      <c r="A43" t="s">
        <v>179</v>
      </c>
      <c r="P43" t="s">
        <v>482</v>
      </c>
      <c r="V43" t="s">
        <v>607</v>
      </c>
      <c r="AA43" t="s">
        <v>805</v>
      </c>
      <c r="AF43" t="s">
        <v>919</v>
      </c>
      <c r="AG43" t="s">
        <v>965</v>
      </c>
      <c r="AK43" t="s">
        <v>1093</v>
      </c>
      <c r="AL43" t="s">
        <v>1145</v>
      </c>
    </row>
    <row r="44" spans="1:38" x14ac:dyDescent="0.25">
      <c r="A44" t="s">
        <v>180</v>
      </c>
      <c r="P44" t="s">
        <v>483</v>
      </c>
      <c r="V44" t="s">
        <v>608</v>
      </c>
      <c r="AA44" t="s">
        <v>806</v>
      </c>
      <c r="AF44" t="s">
        <v>920</v>
      </c>
      <c r="AG44" t="s">
        <v>966</v>
      </c>
      <c r="AK44" t="s">
        <v>1094</v>
      </c>
      <c r="AL44" t="s">
        <v>1146</v>
      </c>
    </row>
    <row r="45" spans="1:38" x14ac:dyDescent="0.25">
      <c r="A45" t="s">
        <v>181</v>
      </c>
      <c r="P45" t="s">
        <v>484</v>
      </c>
      <c r="V45" t="s">
        <v>609</v>
      </c>
      <c r="AF45" t="s">
        <v>921</v>
      </c>
      <c r="AG45" t="s">
        <v>967</v>
      </c>
      <c r="AK45" t="s">
        <v>1095</v>
      </c>
      <c r="AL45" t="s">
        <v>1147</v>
      </c>
    </row>
    <row r="46" spans="1:38" x14ac:dyDescent="0.25">
      <c r="A46" t="s">
        <v>182</v>
      </c>
      <c r="P46" t="s">
        <v>485</v>
      </c>
      <c r="V46" t="s">
        <v>610</v>
      </c>
      <c r="AF46" t="s">
        <v>922</v>
      </c>
      <c r="AG46" t="s">
        <v>968</v>
      </c>
      <c r="AK46" t="s">
        <v>1096</v>
      </c>
      <c r="AL46" t="s">
        <v>1148</v>
      </c>
    </row>
    <row r="47" spans="1:38" x14ac:dyDescent="0.25">
      <c r="A47" t="s">
        <v>183</v>
      </c>
      <c r="P47" t="s">
        <v>486</v>
      </c>
      <c r="V47" t="s">
        <v>611</v>
      </c>
      <c r="AF47" t="s">
        <v>923</v>
      </c>
      <c r="AG47" t="s">
        <v>969</v>
      </c>
      <c r="AK47" t="s">
        <v>1097</v>
      </c>
      <c r="AL47" t="s">
        <v>1149</v>
      </c>
    </row>
    <row r="48" spans="1:38" x14ac:dyDescent="0.25">
      <c r="A48" t="s">
        <v>184</v>
      </c>
      <c r="P48" t="s">
        <v>487</v>
      </c>
      <c r="V48" t="s">
        <v>612</v>
      </c>
      <c r="AF48" t="s">
        <v>924</v>
      </c>
      <c r="AG48" t="s">
        <v>970</v>
      </c>
      <c r="AK48" t="s">
        <v>1098</v>
      </c>
    </row>
    <row r="49" spans="1:37" x14ac:dyDescent="0.25">
      <c r="A49" t="s">
        <v>185</v>
      </c>
      <c r="P49" t="s">
        <v>488</v>
      </c>
      <c r="V49" t="s">
        <v>613</v>
      </c>
      <c r="AG49" t="s">
        <v>971</v>
      </c>
      <c r="AK49" t="s">
        <v>1099</v>
      </c>
    </row>
    <row r="50" spans="1:37" x14ac:dyDescent="0.25">
      <c r="A50" t="s">
        <v>186</v>
      </c>
      <c r="P50" t="s">
        <v>489</v>
      </c>
      <c r="V50" t="s">
        <v>614</v>
      </c>
      <c r="AK50" t="s">
        <v>1100</v>
      </c>
    </row>
    <row r="51" spans="1:37" x14ac:dyDescent="0.25">
      <c r="A51" t="s">
        <v>187</v>
      </c>
      <c r="P51" t="s">
        <v>490</v>
      </c>
      <c r="V51" t="s">
        <v>615</v>
      </c>
      <c r="AK51" t="s">
        <v>1101</v>
      </c>
    </row>
    <row r="52" spans="1:37" x14ac:dyDescent="0.25">
      <c r="A52" t="s">
        <v>188</v>
      </c>
      <c r="P52" t="s">
        <v>491</v>
      </c>
      <c r="V52" t="s">
        <v>616</v>
      </c>
      <c r="AK52" t="s">
        <v>1102</v>
      </c>
    </row>
    <row r="53" spans="1:37" x14ac:dyDescent="0.25">
      <c r="A53" t="s">
        <v>189</v>
      </c>
      <c r="P53" t="s">
        <v>492</v>
      </c>
      <c r="V53" t="s">
        <v>617</v>
      </c>
      <c r="AK53" t="s">
        <v>1103</v>
      </c>
    </row>
    <row r="54" spans="1:37" x14ac:dyDescent="0.25">
      <c r="A54" t="s">
        <v>190</v>
      </c>
      <c r="P54" t="s">
        <v>493</v>
      </c>
      <c r="V54" t="s">
        <v>618</v>
      </c>
      <c r="AK54" t="s">
        <v>1104</v>
      </c>
    </row>
    <row r="55" spans="1:37" x14ac:dyDescent="0.25">
      <c r="A55" t="s">
        <v>191</v>
      </c>
      <c r="P55" t="s">
        <v>494</v>
      </c>
      <c r="V55" t="s">
        <v>619</v>
      </c>
    </row>
    <row r="56" spans="1:37" x14ac:dyDescent="0.25">
      <c r="A56" t="s">
        <v>192</v>
      </c>
      <c r="P56" t="s">
        <v>495</v>
      </c>
      <c r="V56" t="s">
        <v>620</v>
      </c>
    </row>
    <row r="57" spans="1:37" x14ac:dyDescent="0.25">
      <c r="A57" t="s">
        <v>193</v>
      </c>
      <c r="P57" t="s">
        <v>496</v>
      </c>
      <c r="V57" t="s">
        <v>621</v>
      </c>
    </row>
    <row r="58" spans="1:37" x14ac:dyDescent="0.25">
      <c r="A58" t="s">
        <v>194</v>
      </c>
      <c r="P58" t="s">
        <v>497</v>
      </c>
      <c r="V58" t="s">
        <v>622</v>
      </c>
    </row>
    <row r="59" spans="1:37" x14ac:dyDescent="0.25">
      <c r="A59" t="s">
        <v>195</v>
      </c>
      <c r="P59" t="s">
        <v>498</v>
      </c>
      <c r="V59" t="s">
        <v>623</v>
      </c>
    </row>
    <row r="60" spans="1:37" x14ac:dyDescent="0.25">
      <c r="A60" t="s">
        <v>196</v>
      </c>
      <c r="P60" t="s">
        <v>499</v>
      </c>
      <c r="V60" t="s">
        <v>624</v>
      </c>
    </row>
    <row r="61" spans="1:37" x14ac:dyDescent="0.25">
      <c r="A61" t="s">
        <v>197</v>
      </c>
      <c r="P61" t="s">
        <v>500</v>
      </c>
      <c r="V61" t="s">
        <v>625</v>
      </c>
    </row>
    <row r="62" spans="1:37" x14ac:dyDescent="0.25">
      <c r="A62" t="s">
        <v>198</v>
      </c>
      <c r="P62" t="s">
        <v>501</v>
      </c>
      <c r="V62" t="s">
        <v>626</v>
      </c>
    </row>
    <row r="63" spans="1:37" x14ac:dyDescent="0.25">
      <c r="A63" t="s">
        <v>199</v>
      </c>
      <c r="P63" t="s">
        <v>502</v>
      </c>
      <c r="V63" t="s">
        <v>627</v>
      </c>
    </row>
    <row r="64" spans="1:37" x14ac:dyDescent="0.25">
      <c r="A64" t="s">
        <v>200</v>
      </c>
      <c r="P64" t="s">
        <v>503</v>
      </c>
      <c r="V64" t="s">
        <v>628</v>
      </c>
    </row>
    <row r="65" spans="1:22" x14ac:dyDescent="0.25">
      <c r="A65" t="s">
        <v>201</v>
      </c>
      <c r="V65" t="s">
        <v>629</v>
      </c>
    </row>
    <row r="66" spans="1:22" x14ac:dyDescent="0.25">
      <c r="A66" t="s">
        <v>202</v>
      </c>
      <c r="V66" t="s">
        <v>630</v>
      </c>
    </row>
    <row r="67" spans="1:22" x14ac:dyDescent="0.25">
      <c r="A67" t="s">
        <v>203</v>
      </c>
      <c r="V67" t="s">
        <v>631</v>
      </c>
    </row>
    <row r="68" spans="1:22" x14ac:dyDescent="0.25">
      <c r="A68" t="s">
        <v>204</v>
      </c>
      <c r="V68" t="s">
        <v>632</v>
      </c>
    </row>
    <row r="69" spans="1:22" x14ac:dyDescent="0.25">
      <c r="A69" t="s">
        <v>205</v>
      </c>
      <c r="V69" t="s">
        <v>633</v>
      </c>
    </row>
    <row r="70" spans="1:22" x14ac:dyDescent="0.25">
      <c r="A70" t="s">
        <v>206</v>
      </c>
      <c r="V70" t="s">
        <v>634</v>
      </c>
    </row>
    <row r="71" spans="1:22" x14ac:dyDescent="0.25">
      <c r="A71" t="s">
        <v>207</v>
      </c>
      <c r="V71" t="s">
        <v>635</v>
      </c>
    </row>
    <row r="72" spans="1:22" x14ac:dyDescent="0.25">
      <c r="A72" t="s">
        <v>208</v>
      </c>
      <c r="V72" t="s">
        <v>636</v>
      </c>
    </row>
    <row r="73" spans="1:22" x14ac:dyDescent="0.25">
      <c r="A73" t="s">
        <v>209</v>
      </c>
      <c r="V73" t="s">
        <v>637</v>
      </c>
    </row>
    <row r="74" spans="1:22" x14ac:dyDescent="0.25">
      <c r="A74" t="s">
        <v>210</v>
      </c>
      <c r="V74" t="s">
        <v>638</v>
      </c>
    </row>
    <row r="75" spans="1:22" x14ac:dyDescent="0.25">
      <c r="A75" t="s">
        <v>211</v>
      </c>
      <c r="V75" t="s">
        <v>639</v>
      </c>
    </row>
    <row r="76" spans="1:22" x14ac:dyDescent="0.25">
      <c r="A76" t="s">
        <v>212</v>
      </c>
      <c r="V76" t="s">
        <v>640</v>
      </c>
    </row>
    <row r="77" spans="1:22" x14ac:dyDescent="0.25">
      <c r="V77" t="s">
        <v>641</v>
      </c>
    </row>
    <row r="78" spans="1:22" x14ac:dyDescent="0.25">
      <c r="V78" t="s">
        <v>642</v>
      </c>
    </row>
  </sheetData>
  <conditionalFormatting sqref="B1:B7 N1:N7 C1:C9 E1:E10 I1:I11 R1:R12 T1:T12 U1:U13 S1:S14 AB1:AB14 L1:L15 Y1:Y16 AC1:AC16 AE1:AE16 K1:K18 O1:O18 D1:D20 AJ1:AJ20 G1:G21 Q1:Q22 H1:H23 J1:J26 AI1:AI29 F1:F30 AD1:AD34 Z1:Z35 AH1:AH38 X1:X39 W1:W40 M1:M42 AA1:AA44 AL1:AL47 AF1:AF48 AG1:AG49 AK1:AK54 P1:P64 A1:A76 V1:V78">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9"/>
  <sheetViews>
    <sheetView workbookViewId="0">
      <selection activeCell="C6" sqref="C6"/>
    </sheetView>
  </sheetViews>
  <sheetFormatPr defaultColWidth="8.85546875" defaultRowHeight="15" x14ac:dyDescent="0.25"/>
  <cols>
    <col min="1" max="1" width="16.5703125" style="159" customWidth="1"/>
    <col min="2" max="2" width="33.42578125" style="73" customWidth="1"/>
    <col min="3" max="3" width="50.85546875" style="128" customWidth="1"/>
    <col min="4" max="4" width="21.85546875" style="73" customWidth="1"/>
    <col min="5" max="5" width="8.85546875" style="73"/>
    <col min="6" max="6" width="14.85546875" style="73" customWidth="1"/>
    <col min="7" max="7" width="14.5703125" style="73" customWidth="1"/>
    <col min="8" max="8" width="34.140625" style="128" customWidth="1"/>
    <col min="9" max="9" width="28.5703125" style="128" customWidth="1"/>
    <col min="10" max="16384" width="8.85546875" style="73"/>
  </cols>
  <sheetData>
    <row r="1" spans="1:9" x14ac:dyDescent="0.25">
      <c r="A1" s="210" t="s">
        <v>1150</v>
      </c>
      <c r="B1" s="210"/>
      <c r="C1" s="210"/>
      <c r="D1" s="210"/>
      <c r="F1" s="211" t="s">
        <v>1151</v>
      </c>
      <c r="G1" s="212"/>
      <c r="H1" s="212"/>
      <c r="I1" s="212"/>
    </row>
    <row r="2" spans="1:9" ht="25.5" x14ac:dyDescent="0.25">
      <c r="A2" s="74" t="s">
        <v>40</v>
      </c>
      <c r="B2" s="75" t="s">
        <v>1152</v>
      </c>
      <c r="C2" s="76" t="s">
        <v>1153</v>
      </c>
      <c r="D2" s="77" t="s">
        <v>1154</v>
      </c>
      <c r="F2" s="78" t="s">
        <v>40</v>
      </c>
      <c r="G2" s="79" t="s">
        <v>1155</v>
      </c>
      <c r="H2" s="80" t="s">
        <v>1153</v>
      </c>
      <c r="I2" s="81" t="s">
        <v>1156</v>
      </c>
    </row>
    <row r="3" spans="1:9" ht="38.25" x14ac:dyDescent="0.25">
      <c r="A3" s="179">
        <v>1</v>
      </c>
      <c r="B3" s="82" t="s">
        <v>1157</v>
      </c>
      <c r="C3" s="83" t="s">
        <v>1158</v>
      </c>
      <c r="D3" s="84" t="s">
        <v>1159</v>
      </c>
      <c r="F3" s="85">
        <v>367</v>
      </c>
      <c r="G3" s="86" t="s">
        <v>1160</v>
      </c>
      <c r="H3" s="87" t="s">
        <v>1161</v>
      </c>
      <c r="I3" s="87" t="s">
        <v>1162</v>
      </c>
    </row>
    <row r="4" spans="1:9" ht="63.75" x14ac:dyDescent="0.25">
      <c r="A4" s="180">
        <v>2</v>
      </c>
      <c r="B4" s="88" t="s">
        <v>1157</v>
      </c>
      <c r="C4" s="83" t="s">
        <v>1163</v>
      </c>
      <c r="D4" s="84" t="s">
        <v>1164</v>
      </c>
      <c r="F4" s="85">
        <v>368</v>
      </c>
      <c r="G4" s="86" t="s">
        <v>1160</v>
      </c>
      <c r="H4" s="87" t="s">
        <v>1165</v>
      </c>
      <c r="I4" s="89" t="s">
        <v>1166</v>
      </c>
    </row>
    <row r="5" spans="1:9" ht="25.5" x14ac:dyDescent="0.25">
      <c r="A5" s="179">
        <v>3</v>
      </c>
      <c r="B5" s="82" t="s">
        <v>1157</v>
      </c>
      <c r="C5" s="83" t="s">
        <v>1167</v>
      </c>
      <c r="D5" s="84" t="s">
        <v>1168</v>
      </c>
      <c r="F5" s="85">
        <v>369</v>
      </c>
      <c r="G5" s="86" t="s">
        <v>1160</v>
      </c>
      <c r="H5" s="87" t="s">
        <v>1169</v>
      </c>
      <c r="I5" s="89" t="s">
        <v>1170</v>
      </c>
    </row>
    <row r="6" spans="1:9" ht="51" x14ac:dyDescent="0.25">
      <c r="A6" s="180">
        <v>4</v>
      </c>
      <c r="B6" s="88" t="s">
        <v>1157</v>
      </c>
      <c r="C6" s="90" t="s">
        <v>1171</v>
      </c>
      <c r="D6" s="91" t="s">
        <v>1172</v>
      </c>
      <c r="F6" s="85">
        <v>370</v>
      </c>
      <c r="G6" s="86" t="s">
        <v>1160</v>
      </c>
      <c r="H6" s="87" t="s">
        <v>1173</v>
      </c>
      <c r="I6" s="87" t="s">
        <v>1174</v>
      </c>
    </row>
    <row r="7" spans="1:9" ht="51" x14ac:dyDescent="0.25">
      <c r="A7" s="180">
        <v>5</v>
      </c>
      <c r="B7" s="88" t="s">
        <v>1157</v>
      </c>
      <c r="C7" s="90" t="s">
        <v>1175</v>
      </c>
      <c r="D7" s="91" t="s">
        <v>1176</v>
      </c>
      <c r="F7" s="85">
        <v>371</v>
      </c>
      <c r="G7" s="87" t="s">
        <v>1160</v>
      </c>
      <c r="H7" s="87" t="s">
        <v>1177</v>
      </c>
      <c r="I7" s="89" t="s">
        <v>1178</v>
      </c>
    </row>
    <row r="8" spans="1:9" ht="51" x14ac:dyDescent="0.25">
      <c r="A8" s="179">
        <v>6</v>
      </c>
      <c r="B8" s="82" t="s">
        <v>1157</v>
      </c>
      <c r="C8" s="90" t="s">
        <v>1179</v>
      </c>
      <c r="D8" s="84" t="s">
        <v>1180</v>
      </c>
      <c r="F8" s="85">
        <v>372</v>
      </c>
      <c r="G8" s="86" t="s">
        <v>1160</v>
      </c>
      <c r="H8" s="87" t="s">
        <v>1181</v>
      </c>
      <c r="I8" s="87" t="s">
        <v>1182</v>
      </c>
    </row>
    <row r="9" spans="1:9" ht="51" x14ac:dyDescent="0.25">
      <c r="A9" s="179">
        <v>7</v>
      </c>
      <c r="B9" s="82" t="s">
        <v>1157</v>
      </c>
      <c r="C9" s="90" t="s">
        <v>1183</v>
      </c>
      <c r="D9" s="84" t="s">
        <v>1184</v>
      </c>
      <c r="F9" s="85">
        <v>373</v>
      </c>
      <c r="G9" s="86" t="s">
        <v>1160</v>
      </c>
      <c r="H9" s="87" t="s">
        <v>1185</v>
      </c>
      <c r="I9" s="89" t="s">
        <v>1186</v>
      </c>
    </row>
    <row r="10" spans="1:9" ht="63.75" x14ac:dyDescent="0.25">
      <c r="A10" s="180">
        <v>8</v>
      </c>
      <c r="B10" s="88" t="s">
        <v>1157</v>
      </c>
      <c r="C10" s="90" t="s">
        <v>1187</v>
      </c>
      <c r="D10" s="91" t="s">
        <v>1188</v>
      </c>
      <c r="F10" s="85">
        <v>374</v>
      </c>
      <c r="G10" s="86" t="s">
        <v>1160</v>
      </c>
      <c r="H10" s="86" t="s">
        <v>1189</v>
      </c>
      <c r="I10" s="89" t="s">
        <v>1190</v>
      </c>
    </row>
    <row r="11" spans="1:9" ht="89.25" x14ac:dyDescent="0.25">
      <c r="A11" s="179">
        <v>9</v>
      </c>
      <c r="B11" s="82" t="s">
        <v>1157</v>
      </c>
      <c r="C11" s="90" t="s">
        <v>1191</v>
      </c>
      <c r="D11" s="84" t="s">
        <v>1192</v>
      </c>
      <c r="F11" s="85">
        <v>375</v>
      </c>
      <c r="G11" s="86" t="s">
        <v>1160</v>
      </c>
      <c r="H11" s="86" t="s">
        <v>1193</v>
      </c>
      <c r="I11" s="89" t="s">
        <v>1194</v>
      </c>
    </row>
    <row r="12" spans="1:9" ht="76.5" x14ac:dyDescent="0.25">
      <c r="A12" s="180">
        <v>10</v>
      </c>
      <c r="B12" s="88" t="s">
        <v>1157</v>
      </c>
      <c r="C12" s="90" t="s">
        <v>1195</v>
      </c>
      <c r="D12" s="91" t="s">
        <v>1196</v>
      </c>
      <c r="F12" s="85">
        <v>376</v>
      </c>
      <c r="G12" s="86" t="s">
        <v>1160</v>
      </c>
      <c r="H12" s="87" t="s">
        <v>1197</v>
      </c>
      <c r="I12" s="92" t="s">
        <v>1198</v>
      </c>
    </row>
    <row r="13" spans="1:9" ht="51" x14ac:dyDescent="0.25">
      <c r="A13" s="179">
        <v>11</v>
      </c>
      <c r="B13" s="82" t="s">
        <v>1157</v>
      </c>
      <c r="C13" s="90" t="s">
        <v>1199</v>
      </c>
      <c r="D13" s="84" t="s">
        <v>1200</v>
      </c>
      <c r="F13" s="85">
        <v>377</v>
      </c>
      <c r="G13" s="86" t="s">
        <v>1160</v>
      </c>
      <c r="H13" s="87" t="s">
        <v>1201</v>
      </c>
      <c r="I13" s="89" t="s">
        <v>1202</v>
      </c>
    </row>
    <row r="14" spans="1:9" ht="76.5" x14ac:dyDescent="0.25">
      <c r="A14" s="179">
        <v>12</v>
      </c>
      <c r="B14" s="82" t="s">
        <v>1157</v>
      </c>
      <c r="C14" s="90" t="s">
        <v>1203</v>
      </c>
      <c r="D14" s="84" t="s">
        <v>1204</v>
      </c>
      <c r="F14" s="85">
        <v>378</v>
      </c>
      <c r="G14" s="86" t="s">
        <v>1160</v>
      </c>
      <c r="H14" s="87" t="s">
        <v>1205</v>
      </c>
      <c r="I14" s="89" t="s">
        <v>1206</v>
      </c>
    </row>
    <row r="15" spans="1:9" ht="51" x14ac:dyDescent="0.25">
      <c r="A15" s="179">
        <v>13</v>
      </c>
      <c r="B15" s="82" t="s">
        <v>1157</v>
      </c>
      <c r="C15" s="83" t="s">
        <v>1207</v>
      </c>
      <c r="D15" s="84" t="s">
        <v>1208</v>
      </c>
      <c r="F15" s="85">
        <v>379</v>
      </c>
      <c r="G15" s="86" t="s">
        <v>1160</v>
      </c>
      <c r="H15" s="87" t="s">
        <v>1209</v>
      </c>
      <c r="I15" s="89" t="s">
        <v>1210</v>
      </c>
    </row>
    <row r="16" spans="1:9" ht="38.25" x14ac:dyDescent="0.25">
      <c r="A16" s="179">
        <v>14</v>
      </c>
      <c r="B16" s="82" t="s">
        <v>1157</v>
      </c>
      <c r="C16" s="90" t="s">
        <v>1211</v>
      </c>
      <c r="D16" s="84" t="s">
        <v>1212</v>
      </c>
      <c r="F16" s="85">
        <v>380</v>
      </c>
      <c r="G16" s="86" t="s">
        <v>1160</v>
      </c>
      <c r="H16" s="87" t="s">
        <v>1213</v>
      </c>
      <c r="I16" s="89" t="s">
        <v>1214</v>
      </c>
    </row>
    <row r="17" spans="1:9" ht="63.75" x14ac:dyDescent="0.25">
      <c r="A17" s="180">
        <v>15</v>
      </c>
      <c r="B17" s="88" t="s">
        <v>1157</v>
      </c>
      <c r="C17" s="90" t="s">
        <v>1215</v>
      </c>
      <c r="D17" s="91" t="s">
        <v>1216</v>
      </c>
      <c r="F17" s="85">
        <v>381</v>
      </c>
      <c r="G17" s="86" t="s">
        <v>1160</v>
      </c>
      <c r="H17" s="87" t="s">
        <v>1217</v>
      </c>
      <c r="I17" s="89" t="s">
        <v>1218</v>
      </c>
    </row>
    <row r="18" spans="1:9" ht="51" x14ac:dyDescent="0.25">
      <c r="A18" s="180">
        <v>16</v>
      </c>
      <c r="B18" s="88" t="s">
        <v>1157</v>
      </c>
      <c r="C18" s="90" t="s">
        <v>1219</v>
      </c>
      <c r="D18" s="91" t="s">
        <v>1220</v>
      </c>
      <c r="F18" s="85">
        <v>382</v>
      </c>
      <c r="G18" s="86" t="s">
        <v>1160</v>
      </c>
      <c r="H18" s="87" t="s">
        <v>1221</v>
      </c>
      <c r="I18" s="89" t="s">
        <v>1222</v>
      </c>
    </row>
    <row r="19" spans="1:9" ht="51" x14ac:dyDescent="0.25">
      <c r="A19" s="179">
        <v>17</v>
      </c>
      <c r="B19" s="82" t="s">
        <v>1157</v>
      </c>
      <c r="C19" s="90" t="s">
        <v>1223</v>
      </c>
      <c r="D19" s="84" t="s">
        <v>1224</v>
      </c>
      <c r="F19" s="85">
        <v>383</v>
      </c>
      <c r="G19" s="86" t="s">
        <v>1160</v>
      </c>
      <c r="H19" s="87" t="s">
        <v>1225</v>
      </c>
      <c r="I19" s="89" t="s">
        <v>1226</v>
      </c>
    </row>
    <row r="20" spans="1:9" ht="51" x14ac:dyDescent="0.25">
      <c r="A20" s="179">
        <v>18</v>
      </c>
      <c r="B20" s="82" t="s">
        <v>1157</v>
      </c>
      <c r="C20" s="90" t="s">
        <v>1227</v>
      </c>
      <c r="D20" s="84" t="s">
        <v>1228</v>
      </c>
      <c r="F20" s="85">
        <v>384</v>
      </c>
      <c r="G20" s="93" t="s">
        <v>1229</v>
      </c>
      <c r="H20" s="93" t="s">
        <v>1230</v>
      </c>
      <c r="I20" s="93" t="s">
        <v>1231</v>
      </c>
    </row>
    <row r="21" spans="1:9" ht="38.25" x14ac:dyDescent="0.25">
      <c r="A21" s="179">
        <v>19</v>
      </c>
      <c r="B21" s="82" t="s">
        <v>1157</v>
      </c>
      <c r="C21" s="90" t="s">
        <v>1232</v>
      </c>
      <c r="D21" s="84" t="s">
        <v>1233</v>
      </c>
      <c r="F21" s="85">
        <v>385</v>
      </c>
      <c r="G21" s="93" t="s">
        <v>1229</v>
      </c>
      <c r="H21" s="93" t="s">
        <v>1234</v>
      </c>
      <c r="I21" s="93" t="s">
        <v>1235</v>
      </c>
    </row>
    <row r="22" spans="1:9" ht="38.25" x14ac:dyDescent="0.25">
      <c r="A22" s="179">
        <v>20</v>
      </c>
      <c r="B22" s="82" t="s">
        <v>1157</v>
      </c>
      <c r="C22" s="90" t="s">
        <v>1236</v>
      </c>
      <c r="D22" s="90" t="s">
        <v>1237</v>
      </c>
      <c r="F22" s="85">
        <v>386</v>
      </c>
      <c r="G22" s="93" t="s">
        <v>1229</v>
      </c>
      <c r="H22" s="93" t="s">
        <v>1238</v>
      </c>
      <c r="I22" s="93" t="s">
        <v>1239</v>
      </c>
    </row>
    <row r="23" spans="1:9" ht="25.5" x14ac:dyDescent="0.25">
      <c r="A23" s="179">
        <v>21</v>
      </c>
      <c r="B23" s="82" t="s">
        <v>1157</v>
      </c>
      <c r="C23" s="90" t="s">
        <v>1240</v>
      </c>
      <c r="D23" s="83" t="s">
        <v>1241</v>
      </c>
      <c r="F23" s="85">
        <v>387</v>
      </c>
      <c r="G23" s="93" t="s">
        <v>1229</v>
      </c>
      <c r="H23" s="94" t="s">
        <v>1242</v>
      </c>
      <c r="I23" s="93" t="s">
        <v>1243</v>
      </c>
    </row>
    <row r="24" spans="1:9" ht="38.25" x14ac:dyDescent="0.25">
      <c r="A24" s="179">
        <v>22</v>
      </c>
      <c r="B24" s="82" t="s">
        <v>1157</v>
      </c>
      <c r="C24" s="83" t="s">
        <v>1244</v>
      </c>
      <c r="D24" s="84" t="s">
        <v>1245</v>
      </c>
      <c r="F24" s="85">
        <v>388</v>
      </c>
      <c r="G24" s="93" t="s">
        <v>1229</v>
      </c>
      <c r="H24" s="95" t="s">
        <v>1246</v>
      </c>
      <c r="I24" s="93" t="s">
        <v>1247</v>
      </c>
    </row>
    <row r="25" spans="1:9" ht="38.25" x14ac:dyDescent="0.25">
      <c r="A25" s="179">
        <v>23</v>
      </c>
      <c r="B25" s="82" t="s">
        <v>1157</v>
      </c>
      <c r="C25" s="90" t="s">
        <v>1248</v>
      </c>
      <c r="D25" s="84" t="s">
        <v>1249</v>
      </c>
      <c r="F25" s="85">
        <v>389</v>
      </c>
      <c r="G25" s="93" t="s">
        <v>1229</v>
      </c>
      <c r="H25" s="93" t="s">
        <v>1250</v>
      </c>
      <c r="I25" s="93" t="s">
        <v>1251</v>
      </c>
    </row>
    <row r="26" spans="1:9" ht="38.25" x14ac:dyDescent="0.25">
      <c r="A26" s="179">
        <v>24</v>
      </c>
      <c r="B26" s="82" t="s">
        <v>1157</v>
      </c>
      <c r="C26" s="90" t="s">
        <v>1252</v>
      </c>
      <c r="D26" s="84" t="s">
        <v>1253</v>
      </c>
      <c r="F26" s="85">
        <v>390</v>
      </c>
      <c r="G26" s="96" t="s">
        <v>1254</v>
      </c>
      <c r="H26" s="97" t="s">
        <v>1255</v>
      </c>
      <c r="I26" s="96" t="s">
        <v>1256</v>
      </c>
    </row>
    <row r="27" spans="1:9" ht="25.5" x14ac:dyDescent="0.25">
      <c r="A27" s="179">
        <v>25</v>
      </c>
      <c r="B27" s="82" t="s">
        <v>1157</v>
      </c>
      <c r="C27" s="83" t="s">
        <v>1257</v>
      </c>
      <c r="D27" s="84" t="s">
        <v>1258</v>
      </c>
      <c r="F27" s="85">
        <v>391</v>
      </c>
      <c r="G27" s="96" t="s">
        <v>1254</v>
      </c>
      <c r="H27" s="96" t="s">
        <v>1259</v>
      </c>
      <c r="I27" s="96" t="s">
        <v>1260</v>
      </c>
    </row>
    <row r="28" spans="1:9" ht="38.25" x14ac:dyDescent="0.25">
      <c r="A28" s="179">
        <v>26</v>
      </c>
      <c r="B28" s="82" t="s">
        <v>1157</v>
      </c>
      <c r="C28" s="90" t="s">
        <v>1261</v>
      </c>
      <c r="D28" s="84" t="s">
        <v>1262</v>
      </c>
      <c r="F28" s="85">
        <v>392</v>
      </c>
      <c r="G28" s="96" t="s">
        <v>1254</v>
      </c>
      <c r="H28" s="97" t="s">
        <v>1263</v>
      </c>
      <c r="I28" s="96" t="s">
        <v>1264</v>
      </c>
    </row>
    <row r="29" spans="1:9" ht="38.25" x14ac:dyDescent="0.25">
      <c r="A29" s="179">
        <v>27</v>
      </c>
      <c r="B29" s="82" t="s">
        <v>1157</v>
      </c>
      <c r="C29" s="90" t="s">
        <v>1265</v>
      </c>
      <c r="D29" s="84" t="s">
        <v>1266</v>
      </c>
      <c r="F29" s="85">
        <v>393</v>
      </c>
      <c r="G29" s="96" t="s">
        <v>1254</v>
      </c>
      <c r="H29" s="96" t="s">
        <v>1267</v>
      </c>
      <c r="I29" s="96" t="s">
        <v>1268</v>
      </c>
    </row>
    <row r="30" spans="1:9" ht="38.25" x14ac:dyDescent="0.25">
      <c r="A30" s="179">
        <v>28</v>
      </c>
      <c r="B30" s="82" t="s">
        <v>1157</v>
      </c>
      <c r="C30" s="90" t="s">
        <v>1269</v>
      </c>
      <c r="D30" s="84" t="s">
        <v>1270</v>
      </c>
      <c r="F30" s="85">
        <v>394</v>
      </c>
      <c r="G30" s="96" t="s">
        <v>1254</v>
      </c>
      <c r="H30" s="96" t="s">
        <v>1271</v>
      </c>
      <c r="I30" s="96" t="s">
        <v>1272</v>
      </c>
    </row>
    <row r="31" spans="1:9" ht="38.25" x14ac:dyDescent="0.25">
      <c r="A31" s="179">
        <v>29</v>
      </c>
      <c r="B31" s="82" t="s">
        <v>1157</v>
      </c>
      <c r="C31" s="90" t="s">
        <v>1273</v>
      </c>
      <c r="D31" s="83" t="s">
        <v>1274</v>
      </c>
      <c r="F31" s="85">
        <v>395</v>
      </c>
      <c r="G31" s="96" t="s">
        <v>1254</v>
      </c>
      <c r="H31" s="96" t="s">
        <v>1275</v>
      </c>
      <c r="I31" s="96" t="s">
        <v>1276</v>
      </c>
    </row>
    <row r="32" spans="1:9" ht="25.5" x14ac:dyDescent="0.25">
      <c r="A32" s="179">
        <v>30</v>
      </c>
      <c r="B32" s="82" t="s">
        <v>1157</v>
      </c>
      <c r="C32" s="90" t="s">
        <v>1277</v>
      </c>
      <c r="D32" s="83" t="s">
        <v>1278</v>
      </c>
      <c r="F32" s="85">
        <v>396</v>
      </c>
      <c r="G32" s="96" t="s">
        <v>1254</v>
      </c>
      <c r="H32" s="96" t="s">
        <v>1279</v>
      </c>
      <c r="I32" s="96" t="s">
        <v>1280</v>
      </c>
    </row>
    <row r="33" spans="1:9" ht="38.25" x14ac:dyDescent="0.25">
      <c r="A33" s="179">
        <v>31</v>
      </c>
      <c r="B33" s="82" t="s">
        <v>1157</v>
      </c>
      <c r="C33" s="90" t="s">
        <v>1281</v>
      </c>
      <c r="D33" s="84" t="s">
        <v>1282</v>
      </c>
      <c r="F33" s="85">
        <v>397</v>
      </c>
      <c r="G33" s="96" t="s">
        <v>1254</v>
      </c>
      <c r="H33" s="97" t="s">
        <v>1283</v>
      </c>
      <c r="I33" s="96" t="s">
        <v>1284</v>
      </c>
    </row>
    <row r="34" spans="1:9" ht="51" x14ac:dyDescent="0.25">
      <c r="A34" s="179">
        <v>32</v>
      </c>
      <c r="B34" s="82" t="s">
        <v>1157</v>
      </c>
      <c r="C34" s="90" t="s">
        <v>1285</v>
      </c>
      <c r="D34" s="84" t="s">
        <v>1286</v>
      </c>
      <c r="F34" s="85">
        <v>398</v>
      </c>
      <c r="G34" s="96" t="s">
        <v>1254</v>
      </c>
      <c r="H34" s="96" t="s">
        <v>1287</v>
      </c>
      <c r="I34" s="96" t="s">
        <v>1288</v>
      </c>
    </row>
    <row r="35" spans="1:9" ht="38.25" x14ac:dyDescent="0.25">
      <c r="A35" s="98">
        <v>33</v>
      </c>
      <c r="B35" s="99" t="s">
        <v>1289</v>
      </c>
      <c r="C35" s="100" t="s">
        <v>1290</v>
      </c>
      <c r="D35" s="101" t="s">
        <v>1291</v>
      </c>
      <c r="F35" s="85">
        <v>399</v>
      </c>
      <c r="G35" s="96" t="s">
        <v>1254</v>
      </c>
      <c r="H35" s="96" t="s">
        <v>1292</v>
      </c>
      <c r="I35" s="96" t="s">
        <v>1293</v>
      </c>
    </row>
    <row r="36" spans="1:9" ht="51" x14ac:dyDescent="0.25">
      <c r="A36" s="98">
        <v>34</v>
      </c>
      <c r="B36" s="99" t="s">
        <v>1289</v>
      </c>
      <c r="C36" s="102" t="s">
        <v>1294</v>
      </c>
      <c r="D36" s="101" t="s">
        <v>1295</v>
      </c>
      <c r="F36" s="85">
        <v>400</v>
      </c>
      <c r="G36" s="96" t="s">
        <v>1254</v>
      </c>
      <c r="H36" s="96" t="s">
        <v>1296</v>
      </c>
      <c r="I36" s="96" t="s">
        <v>1297</v>
      </c>
    </row>
    <row r="37" spans="1:9" ht="63.75" x14ac:dyDescent="0.25">
      <c r="A37" s="98">
        <v>35</v>
      </c>
      <c r="B37" s="99" t="s">
        <v>1289</v>
      </c>
      <c r="C37" s="100" t="s">
        <v>1298</v>
      </c>
      <c r="D37" s="101" t="s">
        <v>1299</v>
      </c>
      <c r="F37" s="85">
        <v>401</v>
      </c>
      <c r="G37" s="96" t="s">
        <v>1254</v>
      </c>
      <c r="H37" s="96" t="s">
        <v>1300</v>
      </c>
      <c r="I37" s="97" t="s">
        <v>1301</v>
      </c>
    </row>
    <row r="38" spans="1:9" ht="25.5" x14ac:dyDescent="0.25">
      <c r="A38" s="98">
        <v>36</v>
      </c>
      <c r="B38" s="99" t="s">
        <v>1289</v>
      </c>
      <c r="C38" s="100" t="s">
        <v>1302</v>
      </c>
      <c r="D38" s="101" t="s">
        <v>1303</v>
      </c>
      <c r="F38" s="85">
        <v>402</v>
      </c>
      <c r="G38" s="96" t="s">
        <v>1254</v>
      </c>
      <c r="H38" s="96" t="s">
        <v>1304</v>
      </c>
      <c r="I38" s="96" t="s">
        <v>1305</v>
      </c>
    </row>
    <row r="39" spans="1:9" ht="25.5" x14ac:dyDescent="0.25">
      <c r="A39" s="98">
        <v>37</v>
      </c>
      <c r="B39" s="99" t="s">
        <v>1289</v>
      </c>
      <c r="C39" s="100" t="s">
        <v>1306</v>
      </c>
      <c r="D39" s="100" t="s">
        <v>1307</v>
      </c>
      <c r="F39" s="85">
        <v>403</v>
      </c>
      <c r="G39" s="96" t="s">
        <v>1254</v>
      </c>
      <c r="H39" s="96" t="s">
        <v>1308</v>
      </c>
      <c r="I39" s="96" t="s">
        <v>1309</v>
      </c>
    </row>
    <row r="40" spans="1:9" ht="25.5" x14ac:dyDescent="0.25">
      <c r="A40" s="98">
        <v>38</v>
      </c>
      <c r="B40" s="99" t="s">
        <v>1289</v>
      </c>
      <c r="C40" s="102" t="s">
        <v>1310</v>
      </c>
      <c r="D40" s="100" t="s">
        <v>1311</v>
      </c>
      <c r="F40" s="85">
        <v>404</v>
      </c>
      <c r="G40" s="93" t="s">
        <v>1229</v>
      </c>
      <c r="H40" s="93" t="s">
        <v>1312</v>
      </c>
      <c r="I40" s="93" t="s">
        <v>1313</v>
      </c>
    </row>
    <row r="41" spans="1:9" ht="25.5" x14ac:dyDescent="0.25">
      <c r="A41" s="98">
        <v>39</v>
      </c>
      <c r="B41" s="99" t="s">
        <v>1289</v>
      </c>
      <c r="C41" s="100" t="s">
        <v>1314</v>
      </c>
      <c r="D41" s="101" t="s">
        <v>1315</v>
      </c>
      <c r="F41" s="85">
        <v>405</v>
      </c>
      <c r="G41" s="93" t="s">
        <v>1229</v>
      </c>
      <c r="H41" s="94" t="s">
        <v>1316</v>
      </c>
      <c r="I41" s="95" t="s">
        <v>1317</v>
      </c>
    </row>
    <row r="42" spans="1:9" ht="51" x14ac:dyDescent="0.25">
      <c r="A42" s="98">
        <v>40</v>
      </c>
      <c r="B42" s="99" t="s">
        <v>1289</v>
      </c>
      <c r="C42" s="101" t="s">
        <v>1318</v>
      </c>
      <c r="D42" s="101" t="s">
        <v>1319</v>
      </c>
      <c r="F42" s="85">
        <v>406</v>
      </c>
      <c r="G42" s="93" t="s">
        <v>1229</v>
      </c>
      <c r="H42" s="93" t="s">
        <v>1320</v>
      </c>
      <c r="I42" s="95" t="s">
        <v>1321</v>
      </c>
    </row>
    <row r="43" spans="1:9" ht="25.5" x14ac:dyDescent="0.25">
      <c r="A43" s="98">
        <v>41</v>
      </c>
      <c r="B43" s="99" t="s">
        <v>1289</v>
      </c>
      <c r="C43" s="100" t="s">
        <v>1322</v>
      </c>
      <c r="D43" s="101" t="s">
        <v>1323</v>
      </c>
      <c r="F43" s="85">
        <v>407</v>
      </c>
      <c r="G43" s="93" t="s">
        <v>1229</v>
      </c>
      <c r="H43" s="93" t="s">
        <v>1324</v>
      </c>
      <c r="I43" s="93" t="s">
        <v>1325</v>
      </c>
    </row>
    <row r="44" spans="1:9" ht="51" x14ac:dyDescent="0.25">
      <c r="A44" s="98">
        <v>42</v>
      </c>
      <c r="B44" s="99" t="s">
        <v>1289</v>
      </c>
      <c r="C44" s="100" t="s">
        <v>1326</v>
      </c>
      <c r="D44" s="101" t="s">
        <v>1327</v>
      </c>
      <c r="F44" s="85">
        <v>408</v>
      </c>
      <c r="G44" s="93" t="s">
        <v>1229</v>
      </c>
      <c r="H44" s="95" t="s">
        <v>1328</v>
      </c>
      <c r="I44" s="93" t="s">
        <v>1329</v>
      </c>
    </row>
    <row r="45" spans="1:9" ht="51" x14ac:dyDescent="0.25">
      <c r="A45" s="98">
        <v>43</v>
      </c>
      <c r="B45" s="99" t="s">
        <v>1289</v>
      </c>
      <c r="C45" s="102" t="s">
        <v>1330</v>
      </c>
      <c r="D45" s="101" t="s">
        <v>1331</v>
      </c>
      <c r="F45" s="85">
        <v>409</v>
      </c>
      <c r="G45" s="93" t="s">
        <v>1229</v>
      </c>
      <c r="H45" s="93" t="s">
        <v>1332</v>
      </c>
      <c r="I45" s="93" t="s">
        <v>1333</v>
      </c>
    </row>
    <row r="46" spans="1:9" ht="25.5" x14ac:dyDescent="0.25">
      <c r="A46" s="98">
        <v>44</v>
      </c>
      <c r="B46" s="99" t="s">
        <v>1289</v>
      </c>
      <c r="C46" s="100" t="s">
        <v>1334</v>
      </c>
      <c r="D46" s="101" t="s">
        <v>1335</v>
      </c>
      <c r="F46" s="85">
        <v>410</v>
      </c>
      <c r="G46" s="93" t="s">
        <v>1229</v>
      </c>
      <c r="H46" s="94" t="s">
        <v>1336</v>
      </c>
      <c r="I46" s="93" t="s">
        <v>1337</v>
      </c>
    </row>
    <row r="47" spans="1:9" ht="25.5" x14ac:dyDescent="0.25">
      <c r="A47" s="98">
        <v>45</v>
      </c>
      <c r="B47" s="99" t="s">
        <v>1289</v>
      </c>
      <c r="C47" s="102" t="s">
        <v>1338</v>
      </c>
      <c r="D47" s="100" t="s">
        <v>1339</v>
      </c>
      <c r="F47" s="85">
        <v>411</v>
      </c>
      <c r="G47" s="93" t="s">
        <v>1229</v>
      </c>
      <c r="H47" s="94" t="s">
        <v>1340</v>
      </c>
      <c r="I47" s="93" t="s">
        <v>1341</v>
      </c>
    </row>
    <row r="48" spans="1:9" ht="25.5" x14ac:dyDescent="0.25">
      <c r="A48" s="98">
        <v>46</v>
      </c>
      <c r="B48" s="99" t="s">
        <v>1289</v>
      </c>
      <c r="C48" s="102" t="s">
        <v>1342</v>
      </c>
      <c r="D48" s="100" t="s">
        <v>1343</v>
      </c>
      <c r="F48" s="85">
        <v>412</v>
      </c>
      <c r="G48" s="93" t="s">
        <v>1229</v>
      </c>
      <c r="H48" s="93" t="s">
        <v>1344</v>
      </c>
      <c r="I48" s="95" t="s">
        <v>1345</v>
      </c>
    </row>
    <row r="49" spans="1:9" ht="25.5" x14ac:dyDescent="0.25">
      <c r="A49" s="98">
        <v>47</v>
      </c>
      <c r="B49" s="99" t="s">
        <v>1289</v>
      </c>
      <c r="C49" s="102" t="s">
        <v>1346</v>
      </c>
      <c r="D49" s="100" t="s">
        <v>1347</v>
      </c>
      <c r="F49" s="85">
        <v>413</v>
      </c>
      <c r="G49" s="93" t="s">
        <v>1229</v>
      </c>
      <c r="H49" s="94" t="s">
        <v>1348</v>
      </c>
      <c r="I49" s="95" t="s">
        <v>1349</v>
      </c>
    </row>
    <row r="50" spans="1:9" ht="38.25" x14ac:dyDescent="0.25">
      <c r="A50" s="98">
        <v>48</v>
      </c>
      <c r="B50" s="99" t="s">
        <v>1289</v>
      </c>
      <c r="C50" s="100" t="s">
        <v>1350</v>
      </c>
      <c r="D50" s="101" t="s">
        <v>1351</v>
      </c>
      <c r="F50" s="85">
        <v>414</v>
      </c>
      <c r="G50" s="93" t="s">
        <v>1229</v>
      </c>
      <c r="H50" s="93" t="s">
        <v>1352</v>
      </c>
      <c r="I50" s="94" t="s">
        <v>1353</v>
      </c>
    </row>
    <row r="51" spans="1:9" ht="38.25" x14ac:dyDescent="0.25">
      <c r="A51" s="98">
        <v>49</v>
      </c>
      <c r="B51" s="99" t="s">
        <v>1289</v>
      </c>
      <c r="C51" s="101" t="s">
        <v>1354</v>
      </c>
      <c r="D51" s="100" t="s">
        <v>1355</v>
      </c>
      <c r="F51" s="85">
        <v>415</v>
      </c>
      <c r="G51" s="87" t="s">
        <v>1356</v>
      </c>
      <c r="H51" s="87" t="s">
        <v>1357</v>
      </c>
      <c r="I51" s="87" t="s">
        <v>1358</v>
      </c>
    </row>
    <row r="52" spans="1:9" ht="38.25" x14ac:dyDescent="0.25">
      <c r="A52" s="103">
        <v>50</v>
      </c>
      <c r="B52" s="104" t="s">
        <v>1359</v>
      </c>
      <c r="C52" s="105" t="s">
        <v>1360</v>
      </c>
      <c r="D52" s="105" t="s">
        <v>1361</v>
      </c>
      <c r="F52" s="85">
        <v>416</v>
      </c>
      <c r="G52" s="87" t="s">
        <v>1356</v>
      </c>
      <c r="H52" s="87" t="s">
        <v>1362</v>
      </c>
      <c r="I52" s="87" t="s">
        <v>1363</v>
      </c>
    </row>
    <row r="53" spans="1:9" ht="38.25" x14ac:dyDescent="0.25">
      <c r="A53" s="106">
        <v>51</v>
      </c>
      <c r="B53" s="104" t="s">
        <v>1359</v>
      </c>
      <c r="C53" s="107" t="s">
        <v>1364</v>
      </c>
      <c r="D53" s="107" t="s">
        <v>1365</v>
      </c>
      <c r="F53" s="85">
        <v>417</v>
      </c>
      <c r="G53" s="87" t="s">
        <v>1356</v>
      </c>
      <c r="H53" s="89" t="s">
        <v>1366</v>
      </c>
      <c r="I53" s="89" t="s">
        <v>1367</v>
      </c>
    </row>
    <row r="54" spans="1:9" ht="51" x14ac:dyDescent="0.25">
      <c r="A54" s="106">
        <v>52</v>
      </c>
      <c r="B54" s="104" t="s">
        <v>1359</v>
      </c>
      <c r="C54" s="105" t="s">
        <v>1368</v>
      </c>
      <c r="D54" s="108" t="s">
        <v>1369</v>
      </c>
      <c r="F54" s="85">
        <v>418</v>
      </c>
      <c r="G54" s="87" t="s">
        <v>1356</v>
      </c>
      <c r="H54" s="87" t="s">
        <v>1370</v>
      </c>
      <c r="I54" s="89" t="s">
        <v>1371</v>
      </c>
    </row>
    <row r="55" spans="1:9" ht="38.25" x14ac:dyDescent="0.25">
      <c r="A55" s="106">
        <v>53</v>
      </c>
      <c r="B55" s="104" t="s">
        <v>1359</v>
      </c>
      <c r="C55" s="108" t="s">
        <v>1372</v>
      </c>
      <c r="D55" s="107" t="s">
        <v>1373</v>
      </c>
      <c r="F55" s="85">
        <v>419</v>
      </c>
      <c r="G55" s="87" t="s">
        <v>1356</v>
      </c>
      <c r="H55" s="87" t="s">
        <v>1374</v>
      </c>
      <c r="I55" s="87" t="s">
        <v>1375</v>
      </c>
    </row>
    <row r="56" spans="1:9" ht="38.25" x14ac:dyDescent="0.25">
      <c r="A56" s="109">
        <v>54</v>
      </c>
      <c r="B56" s="110" t="s">
        <v>1376</v>
      </c>
      <c r="C56" s="111" t="s">
        <v>1377</v>
      </c>
      <c r="D56" s="112" t="s">
        <v>1378</v>
      </c>
      <c r="F56" s="85">
        <v>420</v>
      </c>
      <c r="G56" s="87" t="s">
        <v>1356</v>
      </c>
      <c r="H56" s="87" t="s">
        <v>1379</v>
      </c>
      <c r="I56" s="87" t="s">
        <v>1380</v>
      </c>
    </row>
    <row r="57" spans="1:9" ht="51" x14ac:dyDescent="0.25">
      <c r="A57" s="113">
        <v>55</v>
      </c>
      <c r="B57" s="114" t="s">
        <v>1376</v>
      </c>
      <c r="C57" s="111" t="s">
        <v>1381</v>
      </c>
      <c r="D57" s="115" t="s">
        <v>1382</v>
      </c>
      <c r="F57" s="85">
        <v>421</v>
      </c>
      <c r="G57" s="87" t="s">
        <v>1356</v>
      </c>
      <c r="H57" s="87" t="s">
        <v>1383</v>
      </c>
      <c r="I57" s="87" t="s">
        <v>1384</v>
      </c>
    </row>
    <row r="58" spans="1:9" ht="38.25" x14ac:dyDescent="0.25">
      <c r="A58" s="109">
        <v>56</v>
      </c>
      <c r="B58" s="110" t="s">
        <v>1376</v>
      </c>
      <c r="C58" s="111" t="s">
        <v>1385</v>
      </c>
      <c r="D58" s="116" t="s">
        <v>1386</v>
      </c>
      <c r="F58" s="85">
        <v>422</v>
      </c>
      <c r="G58" s="87" t="s">
        <v>1356</v>
      </c>
      <c r="H58" s="89" t="s">
        <v>1387</v>
      </c>
      <c r="I58" s="87" t="s">
        <v>1388</v>
      </c>
    </row>
    <row r="59" spans="1:9" ht="38.25" x14ac:dyDescent="0.25">
      <c r="A59" s="109">
        <v>57</v>
      </c>
      <c r="B59" s="110" t="s">
        <v>1376</v>
      </c>
      <c r="C59" s="111" t="s">
        <v>1389</v>
      </c>
      <c r="D59" s="116" t="s">
        <v>1390</v>
      </c>
      <c r="F59" s="85">
        <v>423</v>
      </c>
      <c r="G59" s="87" t="s">
        <v>1356</v>
      </c>
      <c r="H59" s="87" t="s">
        <v>1391</v>
      </c>
      <c r="I59" s="87" t="s">
        <v>1392</v>
      </c>
    </row>
    <row r="60" spans="1:9" ht="76.5" x14ac:dyDescent="0.25">
      <c r="A60" s="109">
        <v>58</v>
      </c>
      <c r="B60" s="110" t="s">
        <v>1376</v>
      </c>
      <c r="C60" s="112" t="s">
        <v>1393</v>
      </c>
      <c r="D60" s="111" t="s">
        <v>1394</v>
      </c>
      <c r="F60" s="85">
        <v>424</v>
      </c>
      <c r="G60" s="87" t="s">
        <v>1356</v>
      </c>
      <c r="H60" s="87" t="s">
        <v>1395</v>
      </c>
      <c r="I60" s="86" t="s">
        <v>1396</v>
      </c>
    </row>
    <row r="61" spans="1:9" ht="38.25" x14ac:dyDescent="0.25">
      <c r="A61" s="109">
        <v>59</v>
      </c>
      <c r="B61" s="110" t="s">
        <v>1376</v>
      </c>
      <c r="C61" s="111" t="s">
        <v>1397</v>
      </c>
      <c r="D61" s="116" t="s">
        <v>1398</v>
      </c>
      <c r="F61" s="85">
        <v>425</v>
      </c>
      <c r="G61" s="87" t="s">
        <v>1356</v>
      </c>
      <c r="H61" s="87" t="s">
        <v>1399</v>
      </c>
      <c r="I61" s="87" t="s">
        <v>1400</v>
      </c>
    </row>
    <row r="62" spans="1:9" ht="51" x14ac:dyDescent="0.25">
      <c r="A62" s="109">
        <v>60</v>
      </c>
      <c r="B62" s="110" t="s">
        <v>1376</v>
      </c>
      <c r="C62" s="111" t="s">
        <v>1401</v>
      </c>
      <c r="D62" s="116" t="s">
        <v>1402</v>
      </c>
      <c r="F62" s="85">
        <v>426</v>
      </c>
      <c r="G62" s="87" t="s">
        <v>1356</v>
      </c>
      <c r="H62" s="87" t="s">
        <v>1403</v>
      </c>
      <c r="I62" s="87" t="s">
        <v>1404</v>
      </c>
    </row>
    <row r="63" spans="1:9" ht="51" x14ac:dyDescent="0.25">
      <c r="A63" s="113">
        <v>61</v>
      </c>
      <c r="B63" s="114" t="s">
        <v>1376</v>
      </c>
      <c r="C63" s="111" t="s">
        <v>1405</v>
      </c>
      <c r="D63" s="115" t="s">
        <v>1406</v>
      </c>
      <c r="F63" s="85">
        <v>427</v>
      </c>
      <c r="G63" s="87" t="s">
        <v>1356</v>
      </c>
      <c r="H63" s="87" t="s">
        <v>1407</v>
      </c>
      <c r="I63" s="87" t="s">
        <v>1408</v>
      </c>
    </row>
    <row r="64" spans="1:9" ht="51" x14ac:dyDescent="0.25">
      <c r="A64" s="109">
        <v>62</v>
      </c>
      <c r="B64" s="110" t="s">
        <v>1376</v>
      </c>
      <c r="C64" s="112" t="s">
        <v>1409</v>
      </c>
      <c r="D64" s="112" t="s">
        <v>1410</v>
      </c>
      <c r="F64" s="85">
        <v>428</v>
      </c>
      <c r="G64" s="87" t="s">
        <v>1356</v>
      </c>
      <c r="H64" s="87" t="s">
        <v>1411</v>
      </c>
      <c r="I64" s="87" t="s">
        <v>1412</v>
      </c>
    </row>
    <row r="65" spans="1:9" ht="51" x14ac:dyDescent="0.25">
      <c r="A65" s="109">
        <v>63</v>
      </c>
      <c r="B65" s="110" t="s">
        <v>1376</v>
      </c>
      <c r="C65" s="111" t="s">
        <v>1413</v>
      </c>
      <c r="D65" s="116" t="s">
        <v>1414</v>
      </c>
      <c r="F65" s="85">
        <v>429</v>
      </c>
      <c r="G65" s="87" t="s">
        <v>1356</v>
      </c>
      <c r="H65" s="87" t="s">
        <v>1415</v>
      </c>
      <c r="I65" s="87" t="s">
        <v>1416</v>
      </c>
    </row>
    <row r="66" spans="1:9" ht="38.25" x14ac:dyDescent="0.25">
      <c r="A66" s="109">
        <v>64</v>
      </c>
      <c r="B66" s="110" t="s">
        <v>1376</v>
      </c>
      <c r="C66" s="116" t="s">
        <v>1417</v>
      </c>
      <c r="D66" s="116" t="s">
        <v>1414</v>
      </c>
      <c r="F66" s="85">
        <v>430</v>
      </c>
      <c r="G66" s="87" t="s">
        <v>1356</v>
      </c>
      <c r="H66" s="87" t="s">
        <v>1418</v>
      </c>
      <c r="I66" s="87" t="s">
        <v>1419</v>
      </c>
    </row>
    <row r="67" spans="1:9" ht="63.75" x14ac:dyDescent="0.25">
      <c r="A67" s="113">
        <v>65</v>
      </c>
      <c r="B67" s="114" t="s">
        <v>1376</v>
      </c>
      <c r="C67" s="111" t="s">
        <v>1420</v>
      </c>
      <c r="D67" s="115" t="s">
        <v>1414</v>
      </c>
      <c r="F67" s="85">
        <v>431</v>
      </c>
      <c r="G67" s="87" t="s">
        <v>1356</v>
      </c>
      <c r="H67" s="87" t="s">
        <v>1421</v>
      </c>
      <c r="I67" s="86" t="s">
        <v>1422</v>
      </c>
    </row>
    <row r="68" spans="1:9" ht="38.25" x14ac:dyDescent="0.25">
      <c r="A68" s="109">
        <v>66</v>
      </c>
      <c r="B68" s="110" t="s">
        <v>1376</v>
      </c>
      <c r="C68" s="111" t="s">
        <v>1423</v>
      </c>
      <c r="D68" s="116" t="s">
        <v>1414</v>
      </c>
      <c r="F68" s="85">
        <v>432</v>
      </c>
      <c r="G68" s="87" t="s">
        <v>1356</v>
      </c>
      <c r="H68" s="86" t="s">
        <v>1424</v>
      </c>
      <c r="I68" s="87" t="s">
        <v>1425</v>
      </c>
    </row>
    <row r="69" spans="1:9" ht="63.75" x14ac:dyDescent="0.25">
      <c r="A69" s="113">
        <v>67</v>
      </c>
      <c r="B69" s="114" t="s">
        <v>1376</v>
      </c>
      <c r="C69" s="111" t="s">
        <v>1426</v>
      </c>
      <c r="D69" s="115" t="s">
        <v>1427</v>
      </c>
      <c r="F69" s="85">
        <v>433</v>
      </c>
      <c r="G69" s="87" t="s">
        <v>1356</v>
      </c>
      <c r="H69" s="86" t="s">
        <v>1428</v>
      </c>
      <c r="I69" s="87" t="s">
        <v>1429</v>
      </c>
    </row>
    <row r="70" spans="1:9" ht="51" x14ac:dyDescent="0.25">
      <c r="A70" s="109">
        <v>68</v>
      </c>
      <c r="B70" s="110" t="s">
        <v>1376</v>
      </c>
      <c r="C70" s="111" t="s">
        <v>1430</v>
      </c>
      <c r="D70" s="116" t="s">
        <v>1427</v>
      </c>
      <c r="F70" s="85">
        <v>434</v>
      </c>
      <c r="G70" s="87" t="s">
        <v>1356</v>
      </c>
      <c r="H70" s="87" t="s">
        <v>1431</v>
      </c>
      <c r="I70" s="87" t="s">
        <v>1432</v>
      </c>
    </row>
    <row r="71" spans="1:9" ht="25.5" x14ac:dyDescent="0.25">
      <c r="A71" s="109">
        <v>69</v>
      </c>
      <c r="B71" s="110" t="s">
        <v>1376</v>
      </c>
      <c r="C71" s="112" t="s">
        <v>1433</v>
      </c>
      <c r="D71" s="116" t="s">
        <v>1434</v>
      </c>
      <c r="F71" s="85">
        <v>435</v>
      </c>
      <c r="G71" s="87" t="s">
        <v>1435</v>
      </c>
      <c r="H71" s="86" t="s">
        <v>1436</v>
      </c>
      <c r="I71" s="89" t="s">
        <v>1437</v>
      </c>
    </row>
    <row r="72" spans="1:9" ht="25.5" x14ac:dyDescent="0.25">
      <c r="A72" s="109">
        <v>70</v>
      </c>
      <c r="B72" s="110" t="s">
        <v>1376</v>
      </c>
      <c r="C72" s="111" t="s">
        <v>1438</v>
      </c>
      <c r="D72" s="116" t="s">
        <v>1439</v>
      </c>
      <c r="F72" s="85">
        <v>436</v>
      </c>
      <c r="G72" s="87" t="s">
        <v>1435</v>
      </c>
      <c r="H72" s="87" t="s">
        <v>1440</v>
      </c>
      <c r="I72" s="89" t="s">
        <v>1437</v>
      </c>
    </row>
    <row r="73" spans="1:9" ht="38.25" x14ac:dyDescent="0.25">
      <c r="A73" s="109">
        <v>71</v>
      </c>
      <c r="B73" s="110" t="s">
        <v>1376</v>
      </c>
      <c r="C73" s="116" t="s">
        <v>1441</v>
      </c>
      <c r="D73" s="116" t="s">
        <v>1442</v>
      </c>
      <c r="F73" s="85">
        <v>437</v>
      </c>
      <c r="G73" s="87" t="s">
        <v>1435</v>
      </c>
      <c r="H73" s="86" t="s">
        <v>1443</v>
      </c>
      <c r="I73" s="87" t="s">
        <v>1444</v>
      </c>
    </row>
    <row r="74" spans="1:9" ht="25.5" x14ac:dyDescent="0.25">
      <c r="A74" s="109">
        <v>72</v>
      </c>
      <c r="B74" s="110" t="s">
        <v>1376</v>
      </c>
      <c r="C74" s="112" t="s">
        <v>1445</v>
      </c>
      <c r="D74" s="116" t="s">
        <v>1446</v>
      </c>
      <c r="F74" s="85">
        <v>438</v>
      </c>
      <c r="G74" s="87" t="s">
        <v>1435</v>
      </c>
      <c r="H74" s="86" t="s">
        <v>1447</v>
      </c>
      <c r="I74" s="89" t="s">
        <v>1448</v>
      </c>
    </row>
    <row r="75" spans="1:9" ht="25.5" x14ac:dyDescent="0.25">
      <c r="A75" s="109">
        <v>73</v>
      </c>
      <c r="B75" s="110" t="s">
        <v>1376</v>
      </c>
      <c r="C75" s="111" t="s">
        <v>1449</v>
      </c>
      <c r="D75" s="116" t="s">
        <v>1450</v>
      </c>
      <c r="F75" s="85">
        <v>439</v>
      </c>
      <c r="G75" s="87" t="s">
        <v>1435</v>
      </c>
      <c r="H75" s="86" t="s">
        <v>1451</v>
      </c>
      <c r="I75" s="87" t="s">
        <v>1452</v>
      </c>
    </row>
    <row r="76" spans="1:9" ht="25.5" x14ac:dyDescent="0.25">
      <c r="A76" s="109">
        <v>74</v>
      </c>
      <c r="B76" s="110" t="s">
        <v>1376</v>
      </c>
      <c r="C76" s="111" t="s">
        <v>1453</v>
      </c>
      <c r="D76" s="116" t="s">
        <v>1454</v>
      </c>
      <c r="F76" s="85">
        <v>440</v>
      </c>
      <c r="G76" s="175" t="s">
        <v>1455</v>
      </c>
      <c r="H76" s="93" t="s">
        <v>1456</v>
      </c>
      <c r="I76" s="93" t="s">
        <v>1457</v>
      </c>
    </row>
    <row r="77" spans="1:9" ht="38.25" x14ac:dyDescent="0.25">
      <c r="A77" s="109">
        <v>75</v>
      </c>
      <c r="B77" s="110" t="s">
        <v>1376</v>
      </c>
      <c r="C77" s="111" t="s">
        <v>1458</v>
      </c>
      <c r="D77" s="116" t="s">
        <v>1459</v>
      </c>
      <c r="F77" s="85">
        <v>441</v>
      </c>
      <c r="G77" s="176" t="s">
        <v>1455</v>
      </c>
      <c r="H77" s="93" t="s">
        <v>1460</v>
      </c>
      <c r="I77" s="93" t="s">
        <v>1461</v>
      </c>
    </row>
    <row r="78" spans="1:9" ht="38.25" x14ac:dyDescent="0.25">
      <c r="A78" s="109">
        <v>76</v>
      </c>
      <c r="B78" s="110" t="s">
        <v>1376</v>
      </c>
      <c r="C78" s="112" t="s">
        <v>1462</v>
      </c>
      <c r="D78" s="112" t="s">
        <v>1463</v>
      </c>
      <c r="F78" s="85">
        <v>442</v>
      </c>
      <c r="G78" s="176" t="s">
        <v>1455</v>
      </c>
      <c r="H78" s="93" t="s">
        <v>1464</v>
      </c>
      <c r="I78" s="93" t="s">
        <v>1465</v>
      </c>
    </row>
    <row r="79" spans="1:9" ht="38.25" x14ac:dyDescent="0.25">
      <c r="A79" s="109">
        <v>77</v>
      </c>
      <c r="B79" s="110" t="s">
        <v>1376</v>
      </c>
      <c r="C79" s="112" t="s">
        <v>1466</v>
      </c>
      <c r="D79" s="112" t="s">
        <v>1467</v>
      </c>
      <c r="F79" s="85">
        <v>443</v>
      </c>
      <c r="G79" s="176" t="s">
        <v>1455</v>
      </c>
      <c r="H79" s="93" t="s">
        <v>1468</v>
      </c>
      <c r="I79" s="93" t="s">
        <v>1469</v>
      </c>
    </row>
    <row r="80" spans="1:9" ht="38.25" x14ac:dyDescent="0.25">
      <c r="A80" s="109">
        <v>78</v>
      </c>
      <c r="B80" s="110" t="s">
        <v>1376</v>
      </c>
      <c r="C80" s="112" t="s">
        <v>1470</v>
      </c>
      <c r="D80" s="112" t="s">
        <v>1471</v>
      </c>
      <c r="F80" s="85">
        <v>444</v>
      </c>
      <c r="G80" s="176" t="s">
        <v>1455</v>
      </c>
      <c r="H80" s="93" t="s">
        <v>1472</v>
      </c>
      <c r="I80" s="95" t="s">
        <v>1473</v>
      </c>
    </row>
    <row r="81" spans="1:9" ht="25.5" x14ac:dyDescent="0.25">
      <c r="A81" s="109">
        <v>79</v>
      </c>
      <c r="B81" s="110" t="s">
        <v>1376</v>
      </c>
      <c r="C81" s="111" t="s">
        <v>1474</v>
      </c>
      <c r="D81" s="112" t="s">
        <v>1475</v>
      </c>
      <c r="F81" s="85">
        <v>445</v>
      </c>
      <c r="G81" s="176" t="s">
        <v>1455</v>
      </c>
      <c r="H81" s="93" t="s">
        <v>1476</v>
      </c>
      <c r="I81" s="95" t="s">
        <v>1473</v>
      </c>
    </row>
    <row r="82" spans="1:9" ht="25.5" x14ac:dyDescent="0.25">
      <c r="A82" s="109">
        <v>80</v>
      </c>
      <c r="B82" s="110" t="s">
        <v>1376</v>
      </c>
      <c r="C82" s="111" t="s">
        <v>1477</v>
      </c>
      <c r="D82" s="116" t="s">
        <v>1478</v>
      </c>
      <c r="F82" s="85">
        <v>446</v>
      </c>
      <c r="G82" s="176" t="s">
        <v>1455</v>
      </c>
      <c r="H82" s="94" t="s">
        <v>1479</v>
      </c>
      <c r="I82" s="95" t="s">
        <v>1473</v>
      </c>
    </row>
    <row r="83" spans="1:9" ht="38.25" x14ac:dyDescent="0.25">
      <c r="A83" s="109">
        <v>81</v>
      </c>
      <c r="B83" s="110" t="s">
        <v>1376</v>
      </c>
      <c r="C83" s="111" t="s">
        <v>1480</v>
      </c>
      <c r="D83" s="112" t="s">
        <v>1481</v>
      </c>
      <c r="F83" s="85">
        <v>447</v>
      </c>
      <c r="G83" s="175" t="s">
        <v>1482</v>
      </c>
      <c r="H83" s="87" t="s">
        <v>1483</v>
      </c>
      <c r="I83" s="87" t="s">
        <v>1484</v>
      </c>
    </row>
    <row r="84" spans="1:9" ht="25.5" x14ac:dyDescent="0.25">
      <c r="A84" s="109">
        <v>82</v>
      </c>
      <c r="B84" s="110" t="s">
        <v>1376</v>
      </c>
      <c r="C84" s="111" t="s">
        <v>1485</v>
      </c>
      <c r="D84" s="116" t="s">
        <v>1486</v>
      </c>
      <c r="F84" s="85">
        <v>448</v>
      </c>
      <c r="G84" s="175" t="s">
        <v>1482</v>
      </c>
      <c r="H84" s="87" t="s">
        <v>1487</v>
      </c>
      <c r="I84" s="87" t="s">
        <v>1484</v>
      </c>
    </row>
    <row r="85" spans="1:9" ht="25.5" x14ac:dyDescent="0.25">
      <c r="A85" s="109">
        <v>83</v>
      </c>
      <c r="B85" s="110" t="s">
        <v>1376</v>
      </c>
      <c r="C85" s="111" t="s">
        <v>1488</v>
      </c>
      <c r="D85" s="116" t="s">
        <v>1489</v>
      </c>
      <c r="F85" s="85">
        <v>449</v>
      </c>
      <c r="G85" s="175" t="s">
        <v>1482</v>
      </c>
      <c r="H85" s="87" t="s">
        <v>1490</v>
      </c>
      <c r="I85" s="87" t="s">
        <v>1484</v>
      </c>
    </row>
    <row r="86" spans="1:9" ht="38.25" x14ac:dyDescent="0.25">
      <c r="A86" s="109">
        <v>84</v>
      </c>
      <c r="B86" s="110" t="s">
        <v>1376</v>
      </c>
      <c r="C86" s="111" t="s">
        <v>1491</v>
      </c>
      <c r="D86" s="116" t="s">
        <v>1492</v>
      </c>
      <c r="F86" s="85">
        <v>450</v>
      </c>
      <c r="G86" s="175" t="s">
        <v>1482</v>
      </c>
      <c r="H86" s="87" t="s">
        <v>1493</v>
      </c>
      <c r="I86" s="87" t="s">
        <v>1484</v>
      </c>
    </row>
    <row r="87" spans="1:9" ht="63.75" x14ac:dyDescent="0.25">
      <c r="A87" s="113">
        <v>85</v>
      </c>
      <c r="B87" s="114" t="s">
        <v>1376</v>
      </c>
      <c r="C87" s="111" t="s">
        <v>1494</v>
      </c>
      <c r="D87" s="115" t="s">
        <v>1495</v>
      </c>
      <c r="F87" s="85">
        <v>451</v>
      </c>
      <c r="G87" s="175" t="s">
        <v>1482</v>
      </c>
      <c r="H87" s="87" t="s">
        <v>1496</v>
      </c>
      <c r="I87" s="87" t="s">
        <v>1497</v>
      </c>
    </row>
    <row r="88" spans="1:9" ht="38.25" x14ac:dyDescent="0.25">
      <c r="A88" s="109">
        <v>86</v>
      </c>
      <c r="B88" s="110" t="s">
        <v>1376</v>
      </c>
      <c r="C88" s="111" t="s">
        <v>1498</v>
      </c>
      <c r="D88" s="116" t="s">
        <v>1499</v>
      </c>
      <c r="F88" s="85">
        <v>452</v>
      </c>
      <c r="G88" s="175" t="s">
        <v>1482</v>
      </c>
      <c r="H88" s="87" t="s">
        <v>1500</v>
      </c>
      <c r="I88" s="87" t="s">
        <v>1501</v>
      </c>
    </row>
    <row r="89" spans="1:9" ht="51" x14ac:dyDescent="0.25">
      <c r="A89" s="109">
        <v>87</v>
      </c>
      <c r="B89" s="110" t="s">
        <v>1376</v>
      </c>
      <c r="C89" s="111" t="s">
        <v>1502</v>
      </c>
      <c r="D89" s="116" t="s">
        <v>1503</v>
      </c>
      <c r="F89" s="85">
        <v>453</v>
      </c>
      <c r="G89" s="175" t="s">
        <v>1482</v>
      </c>
      <c r="H89" s="87" t="s">
        <v>1504</v>
      </c>
      <c r="I89" s="87" t="s">
        <v>1505</v>
      </c>
    </row>
    <row r="90" spans="1:9" ht="51" x14ac:dyDescent="0.25">
      <c r="A90" s="109">
        <v>88</v>
      </c>
      <c r="B90" s="110" t="s">
        <v>1376</v>
      </c>
      <c r="C90" s="116" t="s">
        <v>1506</v>
      </c>
      <c r="D90" s="116" t="s">
        <v>1507</v>
      </c>
      <c r="F90" s="85">
        <v>454</v>
      </c>
      <c r="G90" s="175" t="s">
        <v>1482</v>
      </c>
      <c r="H90" s="87" t="s">
        <v>1508</v>
      </c>
      <c r="I90" s="87" t="s">
        <v>1509</v>
      </c>
    </row>
    <row r="91" spans="1:9" ht="38.25" x14ac:dyDescent="0.25">
      <c r="A91" s="109">
        <v>89</v>
      </c>
      <c r="B91" s="110" t="s">
        <v>1376</v>
      </c>
      <c r="C91" s="116" t="s">
        <v>1510</v>
      </c>
      <c r="D91" s="116" t="s">
        <v>1511</v>
      </c>
      <c r="F91" s="85">
        <v>455</v>
      </c>
      <c r="G91" s="93" t="s">
        <v>1512</v>
      </c>
      <c r="H91" s="93" t="s">
        <v>1513</v>
      </c>
      <c r="I91" s="95" t="s">
        <v>1514</v>
      </c>
    </row>
    <row r="92" spans="1:9" ht="25.5" x14ac:dyDescent="0.25">
      <c r="A92" s="109">
        <v>90</v>
      </c>
      <c r="B92" s="110" t="s">
        <v>1376</v>
      </c>
      <c r="C92" s="112" t="s">
        <v>1515</v>
      </c>
      <c r="D92" s="116" t="s">
        <v>1516</v>
      </c>
      <c r="F92" s="85">
        <v>456</v>
      </c>
      <c r="G92" s="93" t="s">
        <v>1512</v>
      </c>
      <c r="H92" s="93" t="s">
        <v>1517</v>
      </c>
      <c r="I92" s="95" t="s">
        <v>1518</v>
      </c>
    </row>
    <row r="93" spans="1:9" ht="38.25" x14ac:dyDescent="0.25">
      <c r="A93" s="109">
        <v>91</v>
      </c>
      <c r="B93" s="110" t="s">
        <v>1376</v>
      </c>
      <c r="C93" s="111" t="s">
        <v>1519</v>
      </c>
      <c r="D93" s="116" t="s">
        <v>1520</v>
      </c>
      <c r="F93" s="85">
        <v>457</v>
      </c>
      <c r="G93" s="93" t="s">
        <v>1512</v>
      </c>
      <c r="H93" s="93" t="s">
        <v>1521</v>
      </c>
      <c r="I93" s="93" t="s">
        <v>1522</v>
      </c>
    </row>
    <row r="94" spans="1:9" ht="51" x14ac:dyDescent="0.25">
      <c r="A94" s="109">
        <v>92</v>
      </c>
      <c r="B94" s="110" t="s">
        <v>1376</v>
      </c>
      <c r="C94" s="111" t="s">
        <v>1523</v>
      </c>
      <c r="D94" s="116" t="s">
        <v>1524</v>
      </c>
      <c r="F94" s="85">
        <v>458</v>
      </c>
      <c r="G94" s="93" t="s">
        <v>1512</v>
      </c>
      <c r="H94" s="93" t="s">
        <v>1525</v>
      </c>
      <c r="I94" s="93" t="s">
        <v>1526</v>
      </c>
    </row>
    <row r="95" spans="1:9" ht="38.25" x14ac:dyDescent="0.25">
      <c r="A95" s="109">
        <v>93</v>
      </c>
      <c r="B95" s="110" t="s">
        <v>1376</v>
      </c>
      <c r="C95" s="116" t="s">
        <v>1527</v>
      </c>
      <c r="D95" s="116" t="s">
        <v>1528</v>
      </c>
      <c r="F95" s="85">
        <v>459</v>
      </c>
      <c r="G95" s="93" t="s">
        <v>1512</v>
      </c>
      <c r="H95" s="93" t="s">
        <v>1529</v>
      </c>
      <c r="I95" s="95" t="s">
        <v>1530</v>
      </c>
    </row>
    <row r="96" spans="1:9" ht="25.5" x14ac:dyDescent="0.25">
      <c r="A96" s="109">
        <v>94</v>
      </c>
      <c r="B96" s="110" t="s">
        <v>1376</v>
      </c>
      <c r="C96" s="112" t="s">
        <v>1531</v>
      </c>
      <c r="D96" s="116" t="s">
        <v>1528</v>
      </c>
      <c r="F96" s="85">
        <v>460</v>
      </c>
      <c r="G96" s="93" t="s">
        <v>1512</v>
      </c>
      <c r="H96" s="93" t="s">
        <v>1532</v>
      </c>
      <c r="I96" s="95" t="s">
        <v>1533</v>
      </c>
    </row>
    <row r="97" spans="1:9" ht="38.25" x14ac:dyDescent="0.25">
      <c r="A97" s="109">
        <v>95</v>
      </c>
      <c r="B97" s="110" t="s">
        <v>1376</v>
      </c>
      <c r="C97" s="116" t="s">
        <v>1534</v>
      </c>
      <c r="D97" s="116" t="s">
        <v>1528</v>
      </c>
      <c r="F97" s="85">
        <v>461</v>
      </c>
      <c r="G97" s="93" t="s">
        <v>1512</v>
      </c>
      <c r="H97" s="93" t="s">
        <v>1535</v>
      </c>
      <c r="I97" s="93" t="s">
        <v>1536</v>
      </c>
    </row>
    <row r="98" spans="1:9" ht="25.5" x14ac:dyDescent="0.25">
      <c r="A98" s="109">
        <v>96</v>
      </c>
      <c r="B98" s="110" t="s">
        <v>1376</v>
      </c>
      <c r="C98" s="111" t="s">
        <v>1537</v>
      </c>
      <c r="D98" s="116" t="s">
        <v>1528</v>
      </c>
      <c r="F98" s="85">
        <v>462</v>
      </c>
      <c r="G98" s="93" t="s">
        <v>1512</v>
      </c>
      <c r="H98" s="93" t="s">
        <v>1538</v>
      </c>
      <c r="I98" s="93" t="s">
        <v>1539</v>
      </c>
    </row>
    <row r="99" spans="1:9" ht="25.5" x14ac:dyDescent="0.25">
      <c r="A99" s="109">
        <v>97</v>
      </c>
      <c r="B99" s="110" t="s">
        <v>1376</v>
      </c>
      <c r="C99" s="111" t="s">
        <v>1540</v>
      </c>
      <c r="D99" s="116" t="s">
        <v>1528</v>
      </c>
      <c r="F99" s="85">
        <v>463</v>
      </c>
      <c r="G99" s="177" t="s">
        <v>1541</v>
      </c>
      <c r="H99" s="87" t="s">
        <v>1542</v>
      </c>
      <c r="I99" s="87" t="s">
        <v>1543</v>
      </c>
    </row>
    <row r="100" spans="1:9" ht="38.25" x14ac:dyDescent="0.25">
      <c r="A100" s="109">
        <v>98</v>
      </c>
      <c r="B100" s="110" t="s">
        <v>1376</v>
      </c>
      <c r="C100" s="116" t="s">
        <v>1544</v>
      </c>
      <c r="D100" s="116" t="s">
        <v>1528</v>
      </c>
      <c r="F100" s="85">
        <v>464</v>
      </c>
      <c r="G100" s="177" t="s">
        <v>1541</v>
      </c>
      <c r="H100" s="87" t="s">
        <v>1545</v>
      </c>
      <c r="I100" s="87" t="s">
        <v>1546</v>
      </c>
    </row>
    <row r="101" spans="1:9" ht="89.25" x14ac:dyDescent="0.25">
      <c r="A101" s="109">
        <v>99</v>
      </c>
      <c r="B101" s="110" t="s">
        <v>1376</v>
      </c>
      <c r="C101" s="112" t="s">
        <v>1547</v>
      </c>
      <c r="D101" s="116" t="s">
        <v>1528</v>
      </c>
      <c r="F101" s="85">
        <v>465</v>
      </c>
      <c r="G101" s="178" t="s">
        <v>1541</v>
      </c>
      <c r="H101" s="92" t="s">
        <v>1548</v>
      </c>
      <c r="I101" s="89" t="s">
        <v>1549</v>
      </c>
    </row>
    <row r="102" spans="1:9" ht="25.5" x14ac:dyDescent="0.25">
      <c r="A102" s="109">
        <v>100</v>
      </c>
      <c r="B102" s="110" t="s">
        <v>1376</v>
      </c>
      <c r="C102" s="112" t="s">
        <v>1550</v>
      </c>
      <c r="D102" s="116" t="s">
        <v>1528</v>
      </c>
      <c r="F102" s="85">
        <v>466</v>
      </c>
      <c r="G102" s="177" t="s">
        <v>1541</v>
      </c>
      <c r="H102" s="87" t="s">
        <v>1551</v>
      </c>
      <c r="I102" s="87" t="s">
        <v>1552</v>
      </c>
    </row>
    <row r="103" spans="1:9" ht="25.5" x14ac:dyDescent="0.25">
      <c r="A103" s="109">
        <v>101</v>
      </c>
      <c r="B103" s="110" t="s">
        <v>1376</v>
      </c>
      <c r="C103" s="112" t="s">
        <v>1553</v>
      </c>
      <c r="D103" s="116" t="s">
        <v>1528</v>
      </c>
      <c r="F103" s="85">
        <v>467</v>
      </c>
      <c r="G103" s="177" t="s">
        <v>1541</v>
      </c>
      <c r="H103" s="87" t="s">
        <v>1554</v>
      </c>
      <c r="I103" s="87" t="s">
        <v>1555</v>
      </c>
    </row>
    <row r="104" spans="1:9" ht="38.25" x14ac:dyDescent="0.25">
      <c r="A104" s="109">
        <v>102</v>
      </c>
      <c r="B104" s="110" t="s">
        <v>1376</v>
      </c>
      <c r="C104" s="116" t="s">
        <v>1556</v>
      </c>
      <c r="D104" s="116" t="s">
        <v>1528</v>
      </c>
      <c r="F104" s="85">
        <v>468</v>
      </c>
      <c r="G104" s="177" t="s">
        <v>1541</v>
      </c>
      <c r="H104" s="87" t="s">
        <v>1557</v>
      </c>
      <c r="I104" s="87" t="s">
        <v>1558</v>
      </c>
    </row>
    <row r="105" spans="1:9" ht="25.5" x14ac:dyDescent="0.25">
      <c r="A105" s="109">
        <v>103</v>
      </c>
      <c r="B105" s="110" t="s">
        <v>1376</v>
      </c>
      <c r="C105" s="112" t="s">
        <v>1559</v>
      </c>
      <c r="D105" s="116" t="s">
        <v>1528</v>
      </c>
      <c r="F105" s="85">
        <v>469</v>
      </c>
      <c r="G105" s="177" t="s">
        <v>1541</v>
      </c>
      <c r="H105" s="87" t="s">
        <v>1560</v>
      </c>
      <c r="I105" s="87" t="s">
        <v>1561</v>
      </c>
    </row>
    <row r="106" spans="1:9" ht="51" x14ac:dyDescent="0.25">
      <c r="A106" s="109">
        <v>104</v>
      </c>
      <c r="B106" s="110" t="s">
        <v>1376</v>
      </c>
      <c r="C106" s="112" t="s">
        <v>1562</v>
      </c>
      <c r="D106" s="116" t="s">
        <v>1563</v>
      </c>
      <c r="F106" s="85">
        <v>470</v>
      </c>
      <c r="G106" s="177" t="s">
        <v>1541</v>
      </c>
      <c r="H106" s="87" t="s">
        <v>1564</v>
      </c>
      <c r="I106" s="89" t="s">
        <v>1565</v>
      </c>
    </row>
    <row r="107" spans="1:9" ht="63.75" x14ac:dyDescent="0.25">
      <c r="A107" s="109">
        <v>105</v>
      </c>
      <c r="B107" s="110" t="s">
        <v>1376</v>
      </c>
      <c r="C107" s="111" t="s">
        <v>1566</v>
      </c>
      <c r="D107" s="116" t="s">
        <v>1567</v>
      </c>
      <c r="F107" s="85">
        <v>471</v>
      </c>
      <c r="G107" s="178" t="s">
        <v>1541</v>
      </c>
      <c r="H107" s="87" t="s">
        <v>1568</v>
      </c>
      <c r="I107" s="86" t="s">
        <v>1569</v>
      </c>
    </row>
    <row r="108" spans="1:9" ht="51" x14ac:dyDescent="0.25">
      <c r="A108" s="109">
        <v>106</v>
      </c>
      <c r="B108" s="110" t="s">
        <v>1376</v>
      </c>
      <c r="C108" s="116" t="s">
        <v>1570</v>
      </c>
      <c r="D108" s="116" t="s">
        <v>1571</v>
      </c>
      <c r="F108" s="85">
        <v>472</v>
      </c>
      <c r="G108" s="177" t="s">
        <v>1541</v>
      </c>
      <c r="H108" s="87" t="s">
        <v>1572</v>
      </c>
      <c r="I108" s="89" t="s">
        <v>1573</v>
      </c>
    </row>
    <row r="109" spans="1:9" ht="51" x14ac:dyDescent="0.25">
      <c r="A109" s="113">
        <v>107</v>
      </c>
      <c r="B109" s="114" t="s">
        <v>1376</v>
      </c>
      <c r="C109" s="111" t="s">
        <v>1574</v>
      </c>
      <c r="D109" s="115" t="s">
        <v>1575</v>
      </c>
      <c r="F109" s="85">
        <v>473</v>
      </c>
      <c r="G109" s="177" t="s">
        <v>1541</v>
      </c>
      <c r="H109" s="89" t="s">
        <v>1576</v>
      </c>
      <c r="I109" s="87" t="s">
        <v>1577</v>
      </c>
    </row>
    <row r="110" spans="1:9" ht="38.25" x14ac:dyDescent="0.25">
      <c r="A110" s="109">
        <v>108</v>
      </c>
      <c r="B110" s="110" t="s">
        <v>1376</v>
      </c>
      <c r="C110" s="111" t="s">
        <v>1578</v>
      </c>
      <c r="D110" s="116" t="s">
        <v>1579</v>
      </c>
      <c r="F110" s="85">
        <v>474</v>
      </c>
      <c r="G110" s="177" t="s">
        <v>1541</v>
      </c>
      <c r="H110" s="87" t="s">
        <v>1580</v>
      </c>
      <c r="I110" s="87" t="s">
        <v>1581</v>
      </c>
    </row>
    <row r="111" spans="1:9" ht="38.25" x14ac:dyDescent="0.25">
      <c r="A111" s="109">
        <v>109</v>
      </c>
      <c r="B111" s="110" t="s">
        <v>1376</v>
      </c>
      <c r="C111" s="111" t="s">
        <v>1582</v>
      </c>
      <c r="D111" s="116" t="s">
        <v>1583</v>
      </c>
      <c r="F111" s="85">
        <v>475</v>
      </c>
      <c r="G111" s="177" t="s">
        <v>1541</v>
      </c>
      <c r="H111" s="87" t="s">
        <v>1584</v>
      </c>
      <c r="I111" s="87" t="s">
        <v>1585</v>
      </c>
    </row>
    <row r="112" spans="1:9" ht="38.25" x14ac:dyDescent="0.25">
      <c r="A112" s="109">
        <v>110</v>
      </c>
      <c r="B112" s="110" t="s">
        <v>1376</v>
      </c>
      <c r="C112" s="111" t="s">
        <v>1586</v>
      </c>
      <c r="D112" s="116" t="s">
        <v>1587</v>
      </c>
      <c r="F112" s="85">
        <v>476</v>
      </c>
      <c r="G112" s="177" t="s">
        <v>1541</v>
      </c>
      <c r="H112" s="87" t="s">
        <v>1588</v>
      </c>
      <c r="I112" s="87" t="s">
        <v>1589</v>
      </c>
    </row>
    <row r="113" spans="1:9" ht="38.25" x14ac:dyDescent="0.25">
      <c r="A113" s="109">
        <v>111</v>
      </c>
      <c r="B113" s="110" t="s">
        <v>1376</v>
      </c>
      <c r="C113" s="111" t="s">
        <v>1590</v>
      </c>
      <c r="D113" s="116" t="s">
        <v>1591</v>
      </c>
      <c r="F113" s="85">
        <v>477</v>
      </c>
      <c r="G113" s="177" t="s">
        <v>1541</v>
      </c>
      <c r="H113" s="89" t="s">
        <v>1592</v>
      </c>
      <c r="I113" s="89" t="s">
        <v>1593</v>
      </c>
    </row>
    <row r="114" spans="1:9" ht="25.5" x14ac:dyDescent="0.25">
      <c r="A114" s="109">
        <v>112</v>
      </c>
      <c r="B114" s="110" t="s">
        <v>1376</v>
      </c>
      <c r="C114" s="111" t="s">
        <v>1594</v>
      </c>
      <c r="D114" s="116" t="s">
        <v>1595</v>
      </c>
      <c r="F114" s="85">
        <v>478</v>
      </c>
      <c r="G114" s="177" t="s">
        <v>1541</v>
      </c>
      <c r="H114" s="87" t="s">
        <v>1596</v>
      </c>
      <c r="I114" s="89" t="s">
        <v>1597</v>
      </c>
    </row>
    <row r="115" spans="1:9" ht="76.5" x14ac:dyDescent="0.25">
      <c r="A115" s="109">
        <v>113</v>
      </c>
      <c r="B115" s="110" t="s">
        <v>1376</v>
      </c>
      <c r="C115" s="112" t="s">
        <v>1598</v>
      </c>
      <c r="D115" s="116" t="s">
        <v>1595</v>
      </c>
      <c r="F115" s="85">
        <v>479</v>
      </c>
      <c r="G115" s="178" t="s">
        <v>1541</v>
      </c>
      <c r="H115" s="87" t="s">
        <v>1599</v>
      </c>
      <c r="I115" s="86" t="s">
        <v>1600</v>
      </c>
    </row>
    <row r="116" spans="1:9" ht="38.25" x14ac:dyDescent="0.25">
      <c r="A116" s="109">
        <v>114</v>
      </c>
      <c r="B116" s="110" t="s">
        <v>1376</v>
      </c>
      <c r="C116" s="112" t="s">
        <v>1601</v>
      </c>
      <c r="D116" s="116" t="s">
        <v>1595</v>
      </c>
      <c r="F116" s="85">
        <v>480</v>
      </c>
      <c r="G116" s="177" t="s">
        <v>1541</v>
      </c>
      <c r="H116" s="87" t="s">
        <v>1602</v>
      </c>
      <c r="I116" s="87" t="s">
        <v>1603</v>
      </c>
    </row>
    <row r="117" spans="1:9" ht="38.25" x14ac:dyDescent="0.25">
      <c r="A117" s="109">
        <v>115</v>
      </c>
      <c r="B117" s="110" t="s">
        <v>1376</v>
      </c>
      <c r="C117" s="112" t="s">
        <v>1604</v>
      </c>
      <c r="D117" s="116" t="s">
        <v>1605</v>
      </c>
      <c r="F117" s="85">
        <v>481</v>
      </c>
      <c r="G117" s="177" t="s">
        <v>1541</v>
      </c>
      <c r="H117" s="87" t="s">
        <v>1606</v>
      </c>
      <c r="I117" s="87" t="s">
        <v>1607</v>
      </c>
    </row>
    <row r="118" spans="1:9" ht="89.25" x14ac:dyDescent="0.25">
      <c r="A118" s="109">
        <v>116</v>
      </c>
      <c r="B118" s="110" t="s">
        <v>1376</v>
      </c>
      <c r="C118" s="111" t="s">
        <v>1608</v>
      </c>
      <c r="D118" s="116" t="s">
        <v>1609</v>
      </c>
      <c r="F118" s="85">
        <v>482</v>
      </c>
      <c r="G118" s="94" t="s">
        <v>1610</v>
      </c>
      <c r="H118" s="93" t="s">
        <v>1611</v>
      </c>
      <c r="I118" s="95" t="s">
        <v>1612</v>
      </c>
    </row>
    <row r="119" spans="1:9" ht="51" x14ac:dyDescent="0.25">
      <c r="A119" s="109">
        <v>117</v>
      </c>
      <c r="B119" s="110" t="s">
        <v>1376</v>
      </c>
      <c r="C119" s="111" t="s">
        <v>1613</v>
      </c>
      <c r="D119" s="116" t="s">
        <v>1614</v>
      </c>
      <c r="F119" s="85">
        <v>483</v>
      </c>
      <c r="G119" s="93" t="s">
        <v>1610</v>
      </c>
      <c r="H119" s="93" t="s">
        <v>1615</v>
      </c>
      <c r="I119" s="95" t="s">
        <v>1616</v>
      </c>
    </row>
    <row r="120" spans="1:9" ht="38.25" x14ac:dyDescent="0.25">
      <c r="A120" s="109">
        <v>118</v>
      </c>
      <c r="B120" s="110" t="s">
        <v>1376</v>
      </c>
      <c r="C120" s="111" t="s">
        <v>1617</v>
      </c>
      <c r="D120" s="116" t="s">
        <v>1618</v>
      </c>
      <c r="F120" s="85">
        <v>484</v>
      </c>
      <c r="G120" s="93" t="s">
        <v>1610</v>
      </c>
      <c r="H120" s="93" t="s">
        <v>1619</v>
      </c>
      <c r="I120" s="95" t="s">
        <v>1620</v>
      </c>
    </row>
    <row r="121" spans="1:9" ht="76.5" x14ac:dyDescent="0.25">
      <c r="A121" s="109">
        <v>119</v>
      </c>
      <c r="B121" s="110" t="s">
        <v>1376</v>
      </c>
      <c r="C121" s="111" t="s">
        <v>1621</v>
      </c>
      <c r="D121" s="116" t="s">
        <v>1622</v>
      </c>
      <c r="F121" s="85">
        <v>485</v>
      </c>
      <c r="G121" s="94" t="s">
        <v>1610</v>
      </c>
      <c r="H121" s="93" t="s">
        <v>1623</v>
      </c>
      <c r="I121" s="95" t="s">
        <v>1624</v>
      </c>
    </row>
    <row r="122" spans="1:9" ht="63.75" x14ac:dyDescent="0.25">
      <c r="A122" s="109">
        <v>120</v>
      </c>
      <c r="B122" s="110" t="s">
        <v>1376</v>
      </c>
      <c r="C122" s="111" t="s">
        <v>1625</v>
      </c>
      <c r="D122" s="116" t="s">
        <v>1626</v>
      </c>
      <c r="F122" s="85">
        <v>486</v>
      </c>
      <c r="G122" s="93" t="s">
        <v>1610</v>
      </c>
      <c r="H122" s="93" t="s">
        <v>1627</v>
      </c>
      <c r="I122" s="95" t="s">
        <v>1628</v>
      </c>
    </row>
    <row r="123" spans="1:9" ht="38.25" x14ac:dyDescent="0.25">
      <c r="A123" s="109">
        <v>121</v>
      </c>
      <c r="B123" s="110" t="s">
        <v>1376</v>
      </c>
      <c r="C123" s="111" t="s">
        <v>1629</v>
      </c>
      <c r="D123" s="116" t="s">
        <v>1630</v>
      </c>
      <c r="F123" s="85">
        <v>487</v>
      </c>
      <c r="G123" s="93" t="s">
        <v>1610</v>
      </c>
      <c r="H123" s="94" t="s">
        <v>1631</v>
      </c>
      <c r="I123" s="95" t="s">
        <v>1632</v>
      </c>
    </row>
    <row r="124" spans="1:9" ht="51" x14ac:dyDescent="0.25">
      <c r="A124" s="109">
        <v>122</v>
      </c>
      <c r="B124" s="110" t="s">
        <v>1376</v>
      </c>
      <c r="C124" s="112" t="s">
        <v>1633</v>
      </c>
      <c r="D124" s="112" t="s">
        <v>1634</v>
      </c>
      <c r="F124" s="85">
        <v>488</v>
      </c>
      <c r="G124" s="93" t="s">
        <v>1610</v>
      </c>
      <c r="H124" s="93" t="s">
        <v>1635</v>
      </c>
      <c r="I124" s="95" t="s">
        <v>1636</v>
      </c>
    </row>
    <row r="125" spans="1:9" ht="38.25" x14ac:dyDescent="0.25">
      <c r="A125" s="109">
        <v>123</v>
      </c>
      <c r="B125" s="110" t="s">
        <v>1376</v>
      </c>
      <c r="C125" s="111" t="s">
        <v>1637</v>
      </c>
      <c r="D125" s="116" t="s">
        <v>1638</v>
      </c>
      <c r="F125" s="85">
        <v>489</v>
      </c>
      <c r="G125" s="93" t="s">
        <v>1610</v>
      </c>
      <c r="H125" s="93" t="s">
        <v>1639</v>
      </c>
      <c r="I125" s="95" t="s">
        <v>1640</v>
      </c>
    </row>
    <row r="126" spans="1:9" ht="51" x14ac:dyDescent="0.25">
      <c r="A126" s="109">
        <v>124</v>
      </c>
      <c r="B126" s="110" t="s">
        <v>1376</v>
      </c>
      <c r="C126" s="112" t="s">
        <v>1641</v>
      </c>
      <c r="D126" s="116" t="s">
        <v>1642</v>
      </c>
      <c r="F126" s="85">
        <v>490</v>
      </c>
      <c r="G126" s="93" t="s">
        <v>1610</v>
      </c>
      <c r="H126" s="93" t="s">
        <v>1643</v>
      </c>
      <c r="I126" s="95" t="s">
        <v>1644</v>
      </c>
    </row>
    <row r="127" spans="1:9" ht="51" x14ac:dyDescent="0.25">
      <c r="A127" s="109">
        <v>125</v>
      </c>
      <c r="B127" s="110" t="s">
        <v>1376</v>
      </c>
      <c r="C127" s="112" t="s">
        <v>1645</v>
      </c>
      <c r="D127" s="116" t="s">
        <v>1646</v>
      </c>
      <c r="F127" s="85">
        <v>491</v>
      </c>
      <c r="G127" s="93" t="s">
        <v>1610</v>
      </c>
      <c r="H127" s="93" t="s">
        <v>1647</v>
      </c>
      <c r="I127" s="93" t="s">
        <v>1648</v>
      </c>
    </row>
    <row r="128" spans="1:9" ht="51" x14ac:dyDescent="0.25">
      <c r="A128" s="98">
        <v>126</v>
      </c>
      <c r="B128" s="117" t="s">
        <v>1649</v>
      </c>
      <c r="C128" s="100" t="s">
        <v>1650</v>
      </c>
      <c r="D128" s="100" t="s">
        <v>1651</v>
      </c>
      <c r="F128" s="85">
        <v>492</v>
      </c>
      <c r="G128" s="87" t="s">
        <v>1652</v>
      </c>
      <c r="H128" s="87" t="s">
        <v>1653</v>
      </c>
      <c r="I128" s="89" t="s">
        <v>1654</v>
      </c>
    </row>
    <row r="129" spans="1:9" ht="38.25" x14ac:dyDescent="0.25">
      <c r="A129" s="98">
        <v>127</v>
      </c>
      <c r="B129" s="117" t="s">
        <v>1649</v>
      </c>
      <c r="C129" s="102" t="s">
        <v>1655</v>
      </c>
      <c r="D129" s="101" t="s">
        <v>1656</v>
      </c>
      <c r="F129" s="85">
        <v>493</v>
      </c>
      <c r="G129" s="87" t="s">
        <v>1652</v>
      </c>
      <c r="H129" s="87" t="s">
        <v>1657</v>
      </c>
      <c r="I129" s="89" t="s">
        <v>1658</v>
      </c>
    </row>
    <row r="130" spans="1:9" ht="76.5" x14ac:dyDescent="0.25">
      <c r="A130" s="98">
        <v>128</v>
      </c>
      <c r="B130" s="117" t="s">
        <v>1649</v>
      </c>
      <c r="C130" s="100" t="s">
        <v>1659</v>
      </c>
      <c r="D130" s="101" t="s">
        <v>1660</v>
      </c>
      <c r="F130" s="85">
        <v>494</v>
      </c>
      <c r="G130" s="86" t="s">
        <v>1652</v>
      </c>
      <c r="H130" s="89" t="s">
        <v>1661</v>
      </c>
      <c r="I130" s="92" t="s">
        <v>1662</v>
      </c>
    </row>
    <row r="131" spans="1:9" ht="63.75" x14ac:dyDescent="0.25">
      <c r="A131" s="98">
        <v>129</v>
      </c>
      <c r="B131" s="117" t="s">
        <v>1649</v>
      </c>
      <c r="C131" s="100" t="s">
        <v>1663</v>
      </c>
      <c r="D131" s="101" t="s">
        <v>1664</v>
      </c>
      <c r="F131" s="85">
        <v>495</v>
      </c>
      <c r="G131" s="86" t="s">
        <v>1652</v>
      </c>
      <c r="H131" s="87" t="s">
        <v>1665</v>
      </c>
      <c r="I131" s="89" t="s">
        <v>1666</v>
      </c>
    </row>
    <row r="132" spans="1:9" ht="25.5" x14ac:dyDescent="0.25">
      <c r="A132" s="98">
        <v>130</v>
      </c>
      <c r="B132" s="117" t="s">
        <v>1649</v>
      </c>
      <c r="C132" s="100" t="s">
        <v>1667</v>
      </c>
      <c r="D132" s="101" t="s">
        <v>1668</v>
      </c>
      <c r="F132" s="85">
        <v>496</v>
      </c>
      <c r="G132" s="87" t="s">
        <v>1652</v>
      </c>
      <c r="H132" s="87" t="s">
        <v>1669</v>
      </c>
      <c r="I132" s="89" t="s">
        <v>1670</v>
      </c>
    </row>
    <row r="133" spans="1:9" ht="38.25" x14ac:dyDescent="0.25">
      <c r="A133" s="98">
        <v>131</v>
      </c>
      <c r="B133" s="117" t="s">
        <v>1649</v>
      </c>
      <c r="C133" s="100" t="s">
        <v>1671</v>
      </c>
      <c r="D133" s="101" t="s">
        <v>1672</v>
      </c>
      <c r="F133" s="85">
        <v>497</v>
      </c>
      <c r="G133" s="87" t="s">
        <v>1652</v>
      </c>
      <c r="H133" s="87" t="s">
        <v>1673</v>
      </c>
      <c r="I133" s="89" t="s">
        <v>1674</v>
      </c>
    </row>
    <row r="134" spans="1:9" ht="38.25" x14ac:dyDescent="0.25">
      <c r="A134" s="98">
        <v>132</v>
      </c>
      <c r="B134" s="117" t="s">
        <v>1649</v>
      </c>
      <c r="C134" s="100" t="s">
        <v>1675</v>
      </c>
      <c r="D134" s="101" t="s">
        <v>1676</v>
      </c>
      <c r="F134" s="85">
        <v>498</v>
      </c>
      <c r="G134" s="87" t="s">
        <v>1652</v>
      </c>
      <c r="H134" s="87" t="s">
        <v>1677</v>
      </c>
      <c r="I134" s="89" t="s">
        <v>1678</v>
      </c>
    </row>
    <row r="135" spans="1:9" ht="25.5" x14ac:dyDescent="0.25">
      <c r="A135" s="98">
        <v>133</v>
      </c>
      <c r="B135" s="117" t="s">
        <v>1649</v>
      </c>
      <c r="C135" s="100" t="s">
        <v>1679</v>
      </c>
      <c r="D135" s="101" t="s">
        <v>1680</v>
      </c>
      <c r="F135" s="85">
        <v>499</v>
      </c>
      <c r="G135" s="87" t="s">
        <v>1652</v>
      </c>
      <c r="H135" s="89" t="s">
        <v>1681</v>
      </c>
      <c r="I135" s="89" t="s">
        <v>1682</v>
      </c>
    </row>
    <row r="136" spans="1:9" ht="38.25" x14ac:dyDescent="0.25">
      <c r="A136" s="98">
        <v>134</v>
      </c>
      <c r="B136" s="117" t="s">
        <v>1649</v>
      </c>
      <c r="C136" s="100" t="s">
        <v>1683</v>
      </c>
      <c r="D136" s="102" t="s">
        <v>1684</v>
      </c>
      <c r="F136" s="85">
        <v>500</v>
      </c>
      <c r="G136" s="87" t="s">
        <v>1652</v>
      </c>
      <c r="H136" s="87" t="s">
        <v>1685</v>
      </c>
      <c r="I136" s="89" t="s">
        <v>1686</v>
      </c>
    </row>
    <row r="137" spans="1:9" ht="38.25" x14ac:dyDescent="0.25">
      <c r="A137" s="98">
        <v>135</v>
      </c>
      <c r="B137" s="117" t="s">
        <v>1649</v>
      </c>
      <c r="C137" s="100" t="s">
        <v>1687</v>
      </c>
      <c r="D137" s="101" t="s">
        <v>1688</v>
      </c>
      <c r="F137" s="85">
        <v>501</v>
      </c>
      <c r="G137" s="87" t="s">
        <v>1652</v>
      </c>
      <c r="H137" s="87" t="s">
        <v>1689</v>
      </c>
      <c r="I137" s="89" t="s">
        <v>1690</v>
      </c>
    </row>
    <row r="138" spans="1:9" ht="38.25" x14ac:dyDescent="0.25">
      <c r="A138" s="98">
        <v>136</v>
      </c>
      <c r="B138" s="117" t="s">
        <v>1649</v>
      </c>
      <c r="C138" s="102" t="s">
        <v>1691</v>
      </c>
      <c r="D138" s="101" t="s">
        <v>1692</v>
      </c>
      <c r="F138" s="85">
        <v>502</v>
      </c>
      <c r="G138" s="87" t="s">
        <v>1652</v>
      </c>
      <c r="H138" s="87" t="s">
        <v>1693</v>
      </c>
      <c r="I138" s="89" t="s">
        <v>1694</v>
      </c>
    </row>
    <row r="139" spans="1:9" ht="38.25" x14ac:dyDescent="0.25">
      <c r="A139" s="98">
        <v>137</v>
      </c>
      <c r="B139" s="117" t="s">
        <v>1649</v>
      </c>
      <c r="C139" s="100" t="s">
        <v>1695</v>
      </c>
      <c r="D139" s="101" t="s">
        <v>1696</v>
      </c>
      <c r="F139" s="85">
        <v>503</v>
      </c>
      <c r="G139" s="87" t="s">
        <v>1652</v>
      </c>
      <c r="H139" s="87" t="s">
        <v>1697</v>
      </c>
      <c r="I139" s="89" t="s">
        <v>1698</v>
      </c>
    </row>
    <row r="140" spans="1:9" ht="25.5" x14ac:dyDescent="0.25">
      <c r="A140" s="98">
        <v>138</v>
      </c>
      <c r="B140" s="117" t="s">
        <v>1649</v>
      </c>
      <c r="C140" s="100" t="s">
        <v>1699</v>
      </c>
      <c r="D140" s="101" t="s">
        <v>1700</v>
      </c>
      <c r="F140" s="85">
        <v>504</v>
      </c>
      <c r="G140" s="87" t="s">
        <v>1652</v>
      </c>
      <c r="H140" s="87" t="s">
        <v>1701</v>
      </c>
      <c r="I140" s="89" t="s">
        <v>1702</v>
      </c>
    </row>
    <row r="141" spans="1:9" ht="51" x14ac:dyDescent="0.25">
      <c r="A141" s="98">
        <v>139</v>
      </c>
      <c r="B141" s="117" t="s">
        <v>1649</v>
      </c>
      <c r="C141" s="100" t="s">
        <v>1703</v>
      </c>
      <c r="D141" s="101" t="s">
        <v>1704</v>
      </c>
      <c r="F141" s="85">
        <v>505</v>
      </c>
      <c r="G141" s="87" t="s">
        <v>1652</v>
      </c>
      <c r="H141" s="87" t="s">
        <v>1705</v>
      </c>
      <c r="I141" s="87" t="s">
        <v>1706</v>
      </c>
    </row>
    <row r="142" spans="1:9" ht="63.75" x14ac:dyDescent="0.25">
      <c r="A142" s="98">
        <v>140</v>
      </c>
      <c r="B142" s="117" t="s">
        <v>1649</v>
      </c>
      <c r="C142" s="100" t="s">
        <v>1707</v>
      </c>
      <c r="D142" s="101" t="s">
        <v>1708</v>
      </c>
      <c r="F142" s="85">
        <v>506</v>
      </c>
      <c r="G142" s="118" t="s">
        <v>1709</v>
      </c>
      <c r="H142" s="93" t="s">
        <v>1710</v>
      </c>
      <c r="I142" s="95" t="s">
        <v>1711</v>
      </c>
    </row>
    <row r="143" spans="1:9" ht="38.25" x14ac:dyDescent="0.25">
      <c r="A143" s="98">
        <v>141</v>
      </c>
      <c r="B143" s="117" t="s">
        <v>1649</v>
      </c>
      <c r="C143" s="100" t="s">
        <v>1712</v>
      </c>
      <c r="D143" s="101" t="s">
        <v>1713</v>
      </c>
      <c r="F143" s="85">
        <v>507</v>
      </c>
      <c r="G143" s="95" t="s">
        <v>1709</v>
      </c>
      <c r="H143" s="93" t="s">
        <v>1714</v>
      </c>
      <c r="I143" s="95" t="s">
        <v>1715</v>
      </c>
    </row>
    <row r="144" spans="1:9" ht="25.5" x14ac:dyDescent="0.25">
      <c r="A144" s="98">
        <v>142</v>
      </c>
      <c r="B144" s="117" t="s">
        <v>1649</v>
      </c>
      <c r="C144" s="100" t="s">
        <v>1716</v>
      </c>
      <c r="D144" s="101" t="s">
        <v>1717</v>
      </c>
      <c r="F144" s="85">
        <v>508</v>
      </c>
      <c r="G144" s="95" t="s">
        <v>1709</v>
      </c>
      <c r="H144" s="94" t="s">
        <v>1718</v>
      </c>
      <c r="I144" s="95" t="s">
        <v>1719</v>
      </c>
    </row>
    <row r="145" spans="1:9" ht="25.5" x14ac:dyDescent="0.25">
      <c r="A145" s="98">
        <v>143</v>
      </c>
      <c r="B145" s="117" t="s">
        <v>1649</v>
      </c>
      <c r="C145" s="100" t="s">
        <v>1720</v>
      </c>
      <c r="D145" s="101" t="s">
        <v>1721</v>
      </c>
      <c r="F145" s="85">
        <v>509</v>
      </c>
      <c r="G145" s="95" t="s">
        <v>1709</v>
      </c>
      <c r="H145" s="95" t="s">
        <v>1722</v>
      </c>
      <c r="I145" s="95" t="s">
        <v>1723</v>
      </c>
    </row>
    <row r="146" spans="1:9" ht="38.25" x14ac:dyDescent="0.25">
      <c r="A146" s="98">
        <v>144</v>
      </c>
      <c r="B146" s="117" t="s">
        <v>1649</v>
      </c>
      <c r="C146" s="100" t="s">
        <v>1724</v>
      </c>
      <c r="D146" s="101" t="s">
        <v>1725</v>
      </c>
      <c r="F146" s="85">
        <v>510</v>
      </c>
      <c r="G146" s="95" t="s">
        <v>1709</v>
      </c>
      <c r="H146" s="93" t="s">
        <v>1726</v>
      </c>
      <c r="I146" s="95" t="s">
        <v>1727</v>
      </c>
    </row>
    <row r="147" spans="1:9" ht="38.25" x14ac:dyDescent="0.25">
      <c r="A147" s="98">
        <v>145</v>
      </c>
      <c r="B147" s="117" t="s">
        <v>1649</v>
      </c>
      <c r="C147" s="100" t="s">
        <v>1728</v>
      </c>
      <c r="D147" s="119" t="s">
        <v>1729</v>
      </c>
      <c r="F147" s="85">
        <v>511</v>
      </c>
      <c r="G147" s="95" t="s">
        <v>1709</v>
      </c>
      <c r="H147" s="93" t="s">
        <v>1730</v>
      </c>
      <c r="I147" s="95" t="s">
        <v>1731</v>
      </c>
    </row>
    <row r="148" spans="1:9" ht="25.5" x14ac:dyDescent="0.25">
      <c r="A148" s="98">
        <v>146</v>
      </c>
      <c r="B148" s="117" t="s">
        <v>1649</v>
      </c>
      <c r="C148" s="100" t="s">
        <v>1732</v>
      </c>
      <c r="D148" s="119" t="s">
        <v>1733</v>
      </c>
      <c r="F148" s="85">
        <v>512</v>
      </c>
      <c r="G148" s="95" t="s">
        <v>1709</v>
      </c>
      <c r="H148" s="94" t="s">
        <v>1734</v>
      </c>
      <c r="I148" s="95" t="s">
        <v>1735</v>
      </c>
    </row>
    <row r="149" spans="1:9" ht="25.5" x14ac:dyDescent="0.25">
      <c r="A149" s="98">
        <v>147</v>
      </c>
      <c r="B149" s="117" t="s">
        <v>1649</v>
      </c>
      <c r="C149" s="100" t="s">
        <v>1736</v>
      </c>
      <c r="D149" s="101" t="s">
        <v>1737</v>
      </c>
      <c r="F149" s="85">
        <v>513</v>
      </c>
      <c r="G149" s="95" t="s">
        <v>1709</v>
      </c>
      <c r="H149" s="93" t="s">
        <v>1738</v>
      </c>
      <c r="I149" s="95" t="s">
        <v>1739</v>
      </c>
    </row>
    <row r="150" spans="1:9" ht="51" x14ac:dyDescent="0.25">
      <c r="A150" s="98">
        <v>148</v>
      </c>
      <c r="B150" s="117" t="s">
        <v>1649</v>
      </c>
      <c r="C150" s="100" t="s">
        <v>1740</v>
      </c>
      <c r="D150" s="101" t="s">
        <v>1741</v>
      </c>
      <c r="F150" s="85">
        <v>514</v>
      </c>
      <c r="G150" s="95" t="s">
        <v>1709</v>
      </c>
      <c r="H150" s="93" t="s">
        <v>1742</v>
      </c>
      <c r="I150" s="93" t="s">
        <v>1743</v>
      </c>
    </row>
    <row r="151" spans="1:9" ht="38.25" x14ac:dyDescent="0.25">
      <c r="A151" s="98">
        <v>149</v>
      </c>
      <c r="B151" s="117" t="s">
        <v>1649</v>
      </c>
      <c r="C151" s="102" t="s">
        <v>1744</v>
      </c>
      <c r="D151" s="101" t="s">
        <v>1745</v>
      </c>
      <c r="F151" s="85">
        <v>515</v>
      </c>
      <c r="G151" s="87" t="s">
        <v>1746</v>
      </c>
      <c r="H151" s="87" t="s">
        <v>1747</v>
      </c>
      <c r="I151" s="89" t="s">
        <v>1748</v>
      </c>
    </row>
    <row r="152" spans="1:9" ht="76.5" x14ac:dyDescent="0.25">
      <c r="A152" s="98">
        <v>150</v>
      </c>
      <c r="B152" s="120" t="s">
        <v>1649</v>
      </c>
      <c r="C152" s="102" t="s">
        <v>1749</v>
      </c>
      <c r="D152" s="101" t="s">
        <v>1750</v>
      </c>
      <c r="F152" s="85">
        <v>516</v>
      </c>
      <c r="G152" s="86" t="s">
        <v>1746</v>
      </c>
      <c r="H152" s="87" t="s">
        <v>1751</v>
      </c>
      <c r="I152" s="89" t="s">
        <v>1752</v>
      </c>
    </row>
    <row r="153" spans="1:9" ht="51" x14ac:dyDescent="0.25">
      <c r="A153" s="98">
        <v>151</v>
      </c>
      <c r="B153" s="120" t="s">
        <v>1649</v>
      </c>
      <c r="C153" s="102" t="s">
        <v>1753</v>
      </c>
      <c r="D153" s="101" t="s">
        <v>1754</v>
      </c>
      <c r="F153" s="85">
        <v>517</v>
      </c>
      <c r="G153" s="87" t="s">
        <v>1746</v>
      </c>
      <c r="H153" s="87" t="s">
        <v>1755</v>
      </c>
      <c r="I153" s="89" t="s">
        <v>1756</v>
      </c>
    </row>
    <row r="154" spans="1:9" ht="89.25" x14ac:dyDescent="0.25">
      <c r="A154" s="106">
        <v>152</v>
      </c>
      <c r="B154" s="121" t="s">
        <v>1757</v>
      </c>
      <c r="C154" s="107" t="s">
        <v>1758</v>
      </c>
      <c r="D154" s="122" t="s">
        <v>1759</v>
      </c>
      <c r="F154" s="85">
        <v>518</v>
      </c>
      <c r="G154" s="87" t="s">
        <v>1746</v>
      </c>
      <c r="H154" s="87" t="s">
        <v>1760</v>
      </c>
      <c r="I154" s="89" t="s">
        <v>1761</v>
      </c>
    </row>
    <row r="155" spans="1:9" ht="76.5" x14ac:dyDescent="0.25">
      <c r="A155" s="106">
        <v>153</v>
      </c>
      <c r="B155" s="121" t="s">
        <v>1757</v>
      </c>
      <c r="C155" s="105" t="s">
        <v>1762</v>
      </c>
      <c r="D155" s="107" t="s">
        <v>1763</v>
      </c>
      <c r="F155" s="85">
        <v>519</v>
      </c>
      <c r="G155" s="86" t="s">
        <v>1746</v>
      </c>
      <c r="H155" s="87" t="s">
        <v>1764</v>
      </c>
      <c r="I155" s="89" t="s">
        <v>1765</v>
      </c>
    </row>
    <row r="156" spans="1:9" ht="89.25" x14ac:dyDescent="0.25">
      <c r="A156" s="106">
        <v>154</v>
      </c>
      <c r="B156" s="121" t="s">
        <v>1757</v>
      </c>
      <c r="C156" s="105" t="s">
        <v>1766</v>
      </c>
      <c r="D156" s="105" t="s">
        <v>1767</v>
      </c>
      <c r="F156" s="85">
        <v>520</v>
      </c>
      <c r="G156" s="86" t="s">
        <v>1746</v>
      </c>
      <c r="H156" s="87" t="s">
        <v>1768</v>
      </c>
      <c r="I156" s="92" t="s">
        <v>1769</v>
      </c>
    </row>
    <row r="157" spans="1:9" ht="25.5" x14ac:dyDescent="0.25">
      <c r="A157" s="103">
        <v>155</v>
      </c>
      <c r="B157" s="121" t="s">
        <v>1757</v>
      </c>
      <c r="C157" s="108" t="s">
        <v>1770</v>
      </c>
      <c r="D157" s="122" t="s">
        <v>1771</v>
      </c>
      <c r="F157" s="85">
        <v>521</v>
      </c>
      <c r="G157" s="89" t="s">
        <v>1772</v>
      </c>
      <c r="H157" s="87" t="s">
        <v>1773</v>
      </c>
      <c r="I157" s="89" t="s">
        <v>1774</v>
      </c>
    </row>
    <row r="158" spans="1:9" ht="38.25" x14ac:dyDescent="0.25">
      <c r="A158" s="103">
        <v>156</v>
      </c>
      <c r="B158" s="121" t="s">
        <v>1757</v>
      </c>
      <c r="C158" s="122" t="s">
        <v>1775</v>
      </c>
      <c r="D158" s="123" t="s">
        <v>1776</v>
      </c>
      <c r="F158" s="85">
        <v>522</v>
      </c>
      <c r="G158" s="87" t="s">
        <v>1746</v>
      </c>
      <c r="H158" s="87" t="s">
        <v>1777</v>
      </c>
      <c r="I158" s="89" t="s">
        <v>1778</v>
      </c>
    </row>
    <row r="159" spans="1:9" ht="63.75" x14ac:dyDescent="0.25">
      <c r="A159" s="103">
        <v>157</v>
      </c>
      <c r="B159" s="121" t="s">
        <v>1757</v>
      </c>
      <c r="C159" s="108" t="s">
        <v>1779</v>
      </c>
      <c r="D159" s="108" t="s">
        <v>1780</v>
      </c>
      <c r="F159" s="85">
        <v>523</v>
      </c>
      <c r="G159" s="86" t="s">
        <v>1746</v>
      </c>
      <c r="H159" s="87" t="s">
        <v>1781</v>
      </c>
      <c r="I159" s="89" t="s">
        <v>1782</v>
      </c>
    </row>
    <row r="160" spans="1:9" ht="102" x14ac:dyDescent="0.25">
      <c r="A160" s="106">
        <v>158</v>
      </c>
      <c r="B160" s="121" t="s">
        <v>1757</v>
      </c>
      <c r="C160" s="105" t="s">
        <v>1783</v>
      </c>
      <c r="D160" s="122" t="s">
        <v>1784</v>
      </c>
      <c r="F160" s="85">
        <v>524</v>
      </c>
      <c r="G160" s="87" t="s">
        <v>1746</v>
      </c>
      <c r="H160" s="87" t="s">
        <v>1785</v>
      </c>
      <c r="I160" s="89" t="s">
        <v>1786</v>
      </c>
    </row>
    <row r="161" spans="1:9" ht="38.25" x14ac:dyDescent="0.25">
      <c r="A161" s="103">
        <v>159</v>
      </c>
      <c r="B161" s="121" t="s">
        <v>1757</v>
      </c>
      <c r="C161" s="105" t="s">
        <v>1787</v>
      </c>
      <c r="D161" s="123" t="s">
        <v>1788</v>
      </c>
      <c r="F161" s="85">
        <v>525</v>
      </c>
      <c r="G161" s="87" t="s">
        <v>1746</v>
      </c>
      <c r="H161" s="87" t="s">
        <v>1789</v>
      </c>
      <c r="I161" s="89" t="s">
        <v>1790</v>
      </c>
    </row>
    <row r="162" spans="1:9" ht="51" x14ac:dyDescent="0.25">
      <c r="A162" s="103">
        <v>160</v>
      </c>
      <c r="B162" s="121" t="s">
        <v>1757</v>
      </c>
      <c r="C162" s="108" t="s">
        <v>1791</v>
      </c>
      <c r="D162" s="107" t="s">
        <v>1792</v>
      </c>
      <c r="F162" s="85">
        <v>526</v>
      </c>
      <c r="G162" s="87" t="s">
        <v>1746</v>
      </c>
      <c r="H162" s="87" t="s">
        <v>1793</v>
      </c>
      <c r="I162" s="89" t="s">
        <v>1794</v>
      </c>
    </row>
    <row r="163" spans="1:9" ht="38.25" x14ac:dyDescent="0.25">
      <c r="A163" s="103">
        <v>161</v>
      </c>
      <c r="B163" s="121" t="s">
        <v>1757</v>
      </c>
      <c r="C163" s="108" t="s">
        <v>1795</v>
      </c>
      <c r="D163" s="107" t="s">
        <v>1796</v>
      </c>
      <c r="F163" s="85">
        <v>527</v>
      </c>
      <c r="G163" s="87" t="s">
        <v>1746</v>
      </c>
      <c r="H163" s="87" t="s">
        <v>1797</v>
      </c>
      <c r="I163" s="89" t="s">
        <v>1798</v>
      </c>
    </row>
    <row r="164" spans="1:9" ht="102" x14ac:dyDescent="0.25">
      <c r="A164" s="103">
        <v>162</v>
      </c>
      <c r="B164" s="121" t="s">
        <v>1757</v>
      </c>
      <c r="C164" s="122" t="s">
        <v>1799</v>
      </c>
      <c r="D164" s="107" t="s">
        <v>1796</v>
      </c>
      <c r="F164" s="85">
        <v>528</v>
      </c>
      <c r="G164" s="86" t="s">
        <v>1746</v>
      </c>
      <c r="H164" s="124" t="s">
        <v>1800</v>
      </c>
      <c r="I164" s="89" t="s">
        <v>1801</v>
      </c>
    </row>
    <row r="165" spans="1:9" ht="76.5" x14ac:dyDescent="0.25">
      <c r="A165" s="103">
        <v>163</v>
      </c>
      <c r="B165" s="121" t="s">
        <v>1757</v>
      </c>
      <c r="C165" s="122" t="s">
        <v>1802</v>
      </c>
      <c r="D165" s="122" t="s">
        <v>1803</v>
      </c>
      <c r="F165" s="85">
        <v>529</v>
      </c>
      <c r="G165" s="125" t="s">
        <v>1746</v>
      </c>
      <c r="H165" s="126" t="s">
        <v>1804</v>
      </c>
      <c r="I165" s="127" t="s">
        <v>1805</v>
      </c>
    </row>
    <row r="166" spans="1:9" ht="51" x14ac:dyDescent="0.25">
      <c r="A166" s="103">
        <v>164</v>
      </c>
      <c r="B166" s="121" t="s">
        <v>1757</v>
      </c>
      <c r="C166" s="108" t="s">
        <v>1806</v>
      </c>
      <c r="D166" s="122" t="s">
        <v>1807</v>
      </c>
      <c r="F166" s="85">
        <v>530</v>
      </c>
      <c r="G166" s="126" t="s">
        <v>1746</v>
      </c>
      <c r="H166" s="126" t="s">
        <v>1808</v>
      </c>
      <c r="I166" s="127" t="s">
        <v>1809</v>
      </c>
    </row>
    <row r="167" spans="1:9" ht="63.75" x14ac:dyDescent="0.25">
      <c r="A167" s="106">
        <v>165</v>
      </c>
      <c r="B167" s="121" t="s">
        <v>1757</v>
      </c>
      <c r="C167" s="107" t="s">
        <v>1810</v>
      </c>
      <c r="D167" s="107" t="s">
        <v>1811</v>
      </c>
      <c r="F167" s="85">
        <v>531</v>
      </c>
      <c r="G167" s="126" t="s">
        <v>1746</v>
      </c>
      <c r="H167" s="126" t="s">
        <v>1812</v>
      </c>
      <c r="I167" s="127" t="s">
        <v>1813</v>
      </c>
    </row>
    <row r="168" spans="1:9" ht="51" x14ac:dyDescent="0.25">
      <c r="A168" s="103">
        <v>166</v>
      </c>
      <c r="B168" s="121" t="s">
        <v>1757</v>
      </c>
      <c r="C168" s="105" t="s">
        <v>1814</v>
      </c>
      <c r="D168" s="123" t="s">
        <v>1815</v>
      </c>
      <c r="F168" s="85">
        <v>532</v>
      </c>
      <c r="G168" s="126" t="s">
        <v>1746</v>
      </c>
      <c r="H168" s="126" t="s">
        <v>1816</v>
      </c>
      <c r="I168" s="127" t="s">
        <v>1817</v>
      </c>
    </row>
    <row r="169" spans="1:9" ht="38.25" x14ac:dyDescent="0.25">
      <c r="A169" s="103">
        <v>167</v>
      </c>
      <c r="B169" s="121" t="s">
        <v>1757</v>
      </c>
      <c r="C169" s="105" t="s">
        <v>1818</v>
      </c>
      <c r="D169" s="123" t="s">
        <v>1819</v>
      </c>
      <c r="F169" s="85">
        <v>533</v>
      </c>
      <c r="G169" s="126" t="s">
        <v>1746</v>
      </c>
      <c r="H169" s="126" t="s">
        <v>1820</v>
      </c>
      <c r="I169" s="127" t="s">
        <v>1821</v>
      </c>
    </row>
    <row r="170" spans="1:9" ht="38.25" x14ac:dyDescent="0.25">
      <c r="A170" s="103">
        <v>168</v>
      </c>
      <c r="B170" s="121" t="s">
        <v>1757</v>
      </c>
      <c r="C170" s="108" t="s">
        <v>1822</v>
      </c>
      <c r="D170" s="123" t="s">
        <v>1823</v>
      </c>
      <c r="F170" s="85">
        <v>534</v>
      </c>
      <c r="G170" s="126" t="s">
        <v>1746</v>
      </c>
      <c r="H170" s="126" t="s">
        <v>1824</v>
      </c>
      <c r="I170" s="127" t="s">
        <v>1825</v>
      </c>
    </row>
    <row r="171" spans="1:9" ht="38.25" x14ac:dyDescent="0.25">
      <c r="A171" s="103">
        <v>169</v>
      </c>
      <c r="B171" s="121" t="s">
        <v>1757</v>
      </c>
      <c r="C171" s="122" t="s">
        <v>1826</v>
      </c>
      <c r="D171" s="105" t="s">
        <v>1827</v>
      </c>
      <c r="F171" s="85">
        <v>535</v>
      </c>
      <c r="G171" s="126" t="s">
        <v>1746</v>
      </c>
      <c r="H171" s="126" t="s">
        <v>1828</v>
      </c>
      <c r="I171" s="127" t="s">
        <v>1829</v>
      </c>
    </row>
    <row r="172" spans="1:9" ht="51" x14ac:dyDescent="0.25">
      <c r="A172" s="103">
        <v>170</v>
      </c>
      <c r="B172" s="121" t="s">
        <v>1757</v>
      </c>
      <c r="C172" s="108" t="s">
        <v>1830</v>
      </c>
      <c r="D172" s="105" t="s">
        <v>1831</v>
      </c>
      <c r="F172" s="85">
        <v>536</v>
      </c>
      <c r="G172" s="126" t="s">
        <v>1746</v>
      </c>
      <c r="H172" s="126" t="s">
        <v>1832</v>
      </c>
      <c r="I172" s="127" t="s">
        <v>1833</v>
      </c>
    </row>
    <row r="173" spans="1:9" ht="89.25" x14ac:dyDescent="0.25">
      <c r="A173" s="103">
        <v>171</v>
      </c>
      <c r="B173" s="121" t="s">
        <v>1757</v>
      </c>
      <c r="C173" s="105" t="s">
        <v>1834</v>
      </c>
      <c r="D173" s="122" t="s">
        <v>1835</v>
      </c>
      <c r="F173" s="85">
        <v>537</v>
      </c>
      <c r="G173" s="125" t="s">
        <v>1746</v>
      </c>
      <c r="H173" s="126" t="s">
        <v>1836</v>
      </c>
      <c r="I173" s="125" t="s">
        <v>1837</v>
      </c>
    </row>
    <row r="174" spans="1:9" ht="63.75" x14ac:dyDescent="0.25">
      <c r="A174" s="103">
        <v>172</v>
      </c>
      <c r="B174" s="121" t="s">
        <v>1757</v>
      </c>
      <c r="C174" s="108" t="s">
        <v>1838</v>
      </c>
      <c r="D174" s="122" t="s">
        <v>1839</v>
      </c>
      <c r="F174" s="85">
        <v>538</v>
      </c>
      <c r="G174" s="125" t="s">
        <v>1746</v>
      </c>
      <c r="H174" s="126" t="s">
        <v>1840</v>
      </c>
      <c r="I174" s="125" t="s">
        <v>1841</v>
      </c>
    </row>
    <row r="175" spans="1:9" ht="89.25" x14ac:dyDescent="0.25">
      <c r="A175" s="103">
        <v>173</v>
      </c>
      <c r="B175" s="121" t="s">
        <v>1757</v>
      </c>
      <c r="C175" s="105" t="s">
        <v>1842</v>
      </c>
      <c r="D175" s="105" t="s">
        <v>1843</v>
      </c>
      <c r="F175" s="85">
        <v>539</v>
      </c>
      <c r="G175" s="125" t="s">
        <v>1746</v>
      </c>
      <c r="H175" s="127" t="s">
        <v>1844</v>
      </c>
      <c r="I175" s="125" t="s">
        <v>1845</v>
      </c>
    </row>
    <row r="176" spans="1:9" ht="76.5" x14ac:dyDescent="0.25">
      <c r="A176" s="103">
        <v>174</v>
      </c>
      <c r="B176" s="121" t="s">
        <v>1757</v>
      </c>
      <c r="C176" s="105" t="s">
        <v>1846</v>
      </c>
      <c r="D176" s="105" t="s">
        <v>1847</v>
      </c>
      <c r="F176" s="85">
        <v>540</v>
      </c>
      <c r="G176" s="125" t="s">
        <v>1746</v>
      </c>
      <c r="H176" s="126" t="s">
        <v>1848</v>
      </c>
      <c r="I176" s="125" t="s">
        <v>1849</v>
      </c>
    </row>
    <row r="177" spans="1:9" ht="89.25" x14ac:dyDescent="0.25">
      <c r="A177" s="103">
        <v>175</v>
      </c>
      <c r="B177" s="121" t="s">
        <v>1757</v>
      </c>
      <c r="C177" s="108" t="s">
        <v>1850</v>
      </c>
      <c r="D177" s="105" t="s">
        <v>1851</v>
      </c>
      <c r="F177" s="85">
        <v>541</v>
      </c>
      <c r="G177" s="125" t="s">
        <v>1746</v>
      </c>
      <c r="H177" s="126" t="s">
        <v>1852</v>
      </c>
      <c r="I177" s="125" t="s">
        <v>1853</v>
      </c>
    </row>
    <row r="178" spans="1:9" ht="63.75" x14ac:dyDescent="0.25">
      <c r="A178" s="103">
        <v>176</v>
      </c>
      <c r="B178" s="121" t="s">
        <v>1757</v>
      </c>
      <c r="C178" s="108" t="s">
        <v>1854</v>
      </c>
      <c r="D178" s="105" t="s">
        <v>1855</v>
      </c>
      <c r="F178" s="85">
        <v>542</v>
      </c>
      <c r="G178" s="126" t="s">
        <v>1746</v>
      </c>
      <c r="H178" s="126" t="s">
        <v>1856</v>
      </c>
      <c r="I178" s="126" t="s">
        <v>1857</v>
      </c>
    </row>
    <row r="179" spans="1:9" ht="63.75" x14ac:dyDescent="0.25">
      <c r="A179" s="103">
        <v>177</v>
      </c>
      <c r="B179" s="121" t="s">
        <v>1757</v>
      </c>
      <c r="C179" s="105" t="s">
        <v>1858</v>
      </c>
      <c r="D179" s="122" t="s">
        <v>1859</v>
      </c>
      <c r="F179" s="85">
        <v>543</v>
      </c>
      <c r="G179" s="125" t="s">
        <v>1746</v>
      </c>
      <c r="H179" s="126" t="s">
        <v>1860</v>
      </c>
      <c r="I179" s="125" t="s">
        <v>1861</v>
      </c>
    </row>
    <row r="180" spans="1:9" ht="63.75" x14ac:dyDescent="0.25">
      <c r="A180" s="103">
        <v>178</v>
      </c>
      <c r="B180" s="121" t="s">
        <v>1757</v>
      </c>
      <c r="C180" s="108" t="s">
        <v>1862</v>
      </c>
      <c r="D180" s="122" t="s">
        <v>1863</v>
      </c>
      <c r="F180" s="85">
        <v>544</v>
      </c>
      <c r="G180" s="125" t="s">
        <v>1746</v>
      </c>
      <c r="H180" s="126" t="s">
        <v>1864</v>
      </c>
      <c r="I180" s="125" t="s">
        <v>1865</v>
      </c>
    </row>
    <row r="181" spans="1:9" ht="51" x14ac:dyDescent="0.25">
      <c r="A181" s="103">
        <v>179</v>
      </c>
      <c r="B181" s="121" t="s">
        <v>1757</v>
      </c>
      <c r="C181" s="108" t="s">
        <v>1866</v>
      </c>
      <c r="D181" s="122" t="s">
        <v>1867</v>
      </c>
      <c r="F181" s="85">
        <v>545</v>
      </c>
      <c r="G181" s="126" t="s">
        <v>1746</v>
      </c>
      <c r="H181" s="126" t="s">
        <v>1868</v>
      </c>
      <c r="I181" s="126" t="s">
        <v>1869</v>
      </c>
    </row>
    <row r="182" spans="1:9" x14ac:dyDescent="0.25">
      <c r="A182" s="103">
        <v>180</v>
      </c>
      <c r="B182" s="121" t="s">
        <v>1757</v>
      </c>
      <c r="C182" s="105" t="s">
        <v>1870</v>
      </c>
      <c r="D182" s="105" t="s">
        <v>1871</v>
      </c>
    </row>
    <row r="183" spans="1:9" ht="38.25" x14ac:dyDescent="0.25">
      <c r="A183" s="103">
        <v>181</v>
      </c>
      <c r="B183" s="121" t="s">
        <v>1757</v>
      </c>
      <c r="C183" s="122" t="s">
        <v>1872</v>
      </c>
      <c r="D183" s="122" t="s">
        <v>1873</v>
      </c>
    </row>
    <row r="184" spans="1:9" x14ac:dyDescent="0.25">
      <c r="A184" s="103">
        <v>182</v>
      </c>
      <c r="B184" s="121" t="s">
        <v>1757</v>
      </c>
      <c r="C184" s="105" t="s">
        <v>1874</v>
      </c>
      <c r="D184" s="105" t="s">
        <v>1875</v>
      </c>
    </row>
    <row r="185" spans="1:9" ht="25.5" x14ac:dyDescent="0.25">
      <c r="A185" s="103">
        <v>183</v>
      </c>
      <c r="B185" s="121" t="s">
        <v>1757</v>
      </c>
      <c r="C185" s="108" t="s">
        <v>1876</v>
      </c>
      <c r="D185" s="105" t="s">
        <v>1877</v>
      </c>
    </row>
    <row r="186" spans="1:9" ht="38.25" x14ac:dyDescent="0.25">
      <c r="A186" s="103">
        <v>184</v>
      </c>
      <c r="B186" s="121" t="s">
        <v>1757</v>
      </c>
      <c r="C186" s="105" t="s">
        <v>1878</v>
      </c>
      <c r="D186" s="107" t="s">
        <v>1879</v>
      </c>
    </row>
    <row r="187" spans="1:9" ht="38.25" x14ac:dyDescent="0.25">
      <c r="A187" s="103">
        <v>185</v>
      </c>
      <c r="B187" s="121" t="s">
        <v>1757</v>
      </c>
      <c r="C187" s="122" t="s">
        <v>1880</v>
      </c>
      <c r="D187" s="123" t="s">
        <v>1881</v>
      </c>
    </row>
    <row r="188" spans="1:9" x14ac:dyDescent="0.25">
      <c r="A188" s="103">
        <v>186</v>
      </c>
      <c r="B188" s="121" t="s">
        <v>1757</v>
      </c>
      <c r="C188" s="105" t="s">
        <v>1882</v>
      </c>
      <c r="D188" s="123" t="s">
        <v>1883</v>
      </c>
    </row>
    <row r="189" spans="1:9" x14ac:dyDescent="0.25">
      <c r="A189" s="103">
        <v>187</v>
      </c>
      <c r="B189" s="121" t="s">
        <v>1757</v>
      </c>
      <c r="C189" s="105" t="s">
        <v>1884</v>
      </c>
      <c r="D189" s="123" t="s">
        <v>1885</v>
      </c>
    </row>
    <row r="190" spans="1:9" ht="38.25" x14ac:dyDescent="0.25">
      <c r="A190" s="103">
        <v>188</v>
      </c>
      <c r="B190" s="121" t="s">
        <v>1757</v>
      </c>
      <c r="C190" s="105" t="s">
        <v>1886</v>
      </c>
      <c r="D190" s="122" t="s">
        <v>1887</v>
      </c>
    </row>
    <row r="191" spans="1:9" ht="25.5" x14ac:dyDescent="0.25">
      <c r="A191" s="103">
        <v>189</v>
      </c>
      <c r="B191" s="121" t="s">
        <v>1757</v>
      </c>
      <c r="C191" s="108" t="s">
        <v>1888</v>
      </c>
      <c r="D191" s="108" t="s">
        <v>1889</v>
      </c>
    </row>
    <row r="192" spans="1:9" ht="38.25" x14ac:dyDescent="0.25">
      <c r="A192" s="103">
        <v>190</v>
      </c>
      <c r="B192" s="121" t="s">
        <v>1757</v>
      </c>
      <c r="C192" s="122" t="s">
        <v>1890</v>
      </c>
      <c r="D192" s="123" t="s">
        <v>1891</v>
      </c>
    </row>
    <row r="193" spans="1:4" x14ac:dyDescent="0.25">
      <c r="A193" s="103">
        <v>191</v>
      </c>
      <c r="B193" s="121" t="s">
        <v>1757</v>
      </c>
      <c r="C193" s="105" t="s">
        <v>1892</v>
      </c>
      <c r="D193" s="123" t="s">
        <v>1893</v>
      </c>
    </row>
    <row r="194" spans="1:4" x14ac:dyDescent="0.25">
      <c r="A194" s="103">
        <v>192</v>
      </c>
      <c r="B194" s="121" t="s">
        <v>1757</v>
      </c>
      <c r="C194" s="105" t="s">
        <v>1894</v>
      </c>
      <c r="D194" s="123" t="s">
        <v>1895</v>
      </c>
    </row>
    <row r="195" spans="1:4" ht="25.5" x14ac:dyDescent="0.25">
      <c r="A195" s="103">
        <v>193</v>
      </c>
      <c r="B195" s="121" t="s">
        <v>1757</v>
      </c>
      <c r="C195" s="108" t="s">
        <v>1896</v>
      </c>
      <c r="D195" s="123" t="s">
        <v>1897</v>
      </c>
    </row>
    <row r="196" spans="1:4" ht="25.5" x14ac:dyDescent="0.25">
      <c r="A196" s="103">
        <v>194</v>
      </c>
      <c r="B196" s="121" t="s">
        <v>1757</v>
      </c>
      <c r="C196" s="108" t="s">
        <v>1898</v>
      </c>
      <c r="D196" s="122" t="s">
        <v>1899</v>
      </c>
    </row>
    <row r="197" spans="1:4" ht="38.25" x14ac:dyDescent="0.25">
      <c r="A197" s="103">
        <v>195</v>
      </c>
      <c r="B197" s="121" t="s">
        <v>1757</v>
      </c>
      <c r="C197" s="122" t="s">
        <v>1900</v>
      </c>
      <c r="D197" s="107" t="s">
        <v>1901</v>
      </c>
    </row>
    <row r="198" spans="1:4" ht="38.25" x14ac:dyDescent="0.25">
      <c r="A198" s="103">
        <v>196</v>
      </c>
      <c r="B198" s="121" t="s">
        <v>1757</v>
      </c>
      <c r="C198" s="105" t="s">
        <v>1902</v>
      </c>
      <c r="D198" s="107" t="s">
        <v>1903</v>
      </c>
    </row>
    <row r="199" spans="1:4" ht="38.25" x14ac:dyDescent="0.25">
      <c r="A199" s="103">
        <v>197</v>
      </c>
      <c r="B199" s="121" t="s">
        <v>1757</v>
      </c>
      <c r="C199" s="105" t="s">
        <v>1904</v>
      </c>
      <c r="D199" s="107" t="s">
        <v>1905</v>
      </c>
    </row>
    <row r="200" spans="1:4" ht="38.25" x14ac:dyDescent="0.25">
      <c r="A200" s="103">
        <v>198</v>
      </c>
      <c r="B200" s="121" t="s">
        <v>1757</v>
      </c>
      <c r="C200" s="105" t="s">
        <v>1906</v>
      </c>
      <c r="D200" s="107" t="s">
        <v>1907</v>
      </c>
    </row>
    <row r="201" spans="1:4" ht="51" x14ac:dyDescent="0.25">
      <c r="A201" s="106">
        <v>199</v>
      </c>
      <c r="B201" s="121" t="s">
        <v>1757</v>
      </c>
      <c r="C201" s="108" t="s">
        <v>1908</v>
      </c>
      <c r="D201" s="107" t="s">
        <v>1909</v>
      </c>
    </row>
    <row r="202" spans="1:4" ht="25.5" x14ac:dyDescent="0.25">
      <c r="A202" s="103">
        <v>200</v>
      </c>
      <c r="B202" s="121" t="s">
        <v>1757</v>
      </c>
      <c r="C202" s="108" t="s">
        <v>1910</v>
      </c>
      <c r="D202" s="122" t="s">
        <v>1911</v>
      </c>
    </row>
    <row r="203" spans="1:4" ht="25.5" x14ac:dyDescent="0.25">
      <c r="A203" s="103">
        <v>201</v>
      </c>
      <c r="B203" s="121" t="s">
        <v>1757</v>
      </c>
      <c r="C203" s="105" t="s">
        <v>1912</v>
      </c>
      <c r="D203" s="122" t="s">
        <v>1913</v>
      </c>
    </row>
    <row r="204" spans="1:4" ht="38.25" x14ac:dyDescent="0.25">
      <c r="A204" s="103">
        <v>202</v>
      </c>
      <c r="B204" s="121" t="s">
        <v>1757</v>
      </c>
      <c r="C204" s="108" t="s">
        <v>1914</v>
      </c>
      <c r="D204" s="122" t="s">
        <v>1915</v>
      </c>
    </row>
    <row r="205" spans="1:4" ht="38.25" x14ac:dyDescent="0.25">
      <c r="A205" s="103">
        <v>203</v>
      </c>
      <c r="B205" s="121" t="s">
        <v>1757</v>
      </c>
      <c r="C205" s="122" t="s">
        <v>1916</v>
      </c>
      <c r="D205" s="105" t="s">
        <v>1917</v>
      </c>
    </row>
    <row r="206" spans="1:4" ht="38.25" x14ac:dyDescent="0.25">
      <c r="A206" s="103">
        <v>204</v>
      </c>
      <c r="B206" s="121" t="s">
        <v>1757</v>
      </c>
      <c r="C206" s="122" t="s">
        <v>1918</v>
      </c>
      <c r="D206" s="122" t="s">
        <v>1913</v>
      </c>
    </row>
    <row r="207" spans="1:4" ht="25.5" x14ac:dyDescent="0.25">
      <c r="A207" s="103">
        <v>205</v>
      </c>
      <c r="B207" s="121" t="s">
        <v>1757</v>
      </c>
      <c r="C207" s="108" t="s">
        <v>1919</v>
      </c>
      <c r="D207" s="108" t="s">
        <v>1920</v>
      </c>
    </row>
    <row r="208" spans="1:4" ht="25.5" x14ac:dyDescent="0.25">
      <c r="A208" s="103">
        <v>206</v>
      </c>
      <c r="B208" s="121" t="s">
        <v>1757</v>
      </c>
      <c r="C208" s="108" t="s">
        <v>1921</v>
      </c>
      <c r="D208" s="122" t="s">
        <v>1913</v>
      </c>
    </row>
    <row r="209" spans="1:4" ht="38.25" x14ac:dyDescent="0.25">
      <c r="A209" s="103">
        <v>207</v>
      </c>
      <c r="B209" s="121" t="s">
        <v>1757</v>
      </c>
      <c r="C209" s="108" t="s">
        <v>1922</v>
      </c>
      <c r="D209" s="107" t="s">
        <v>1905</v>
      </c>
    </row>
    <row r="210" spans="1:4" ht="38.25" x14ac:dyDescent="0.25">
      <c r="A210" s="103">
        <v>208</v>
      </c>
      <c r="B210" s="121" t="s">
        <v>1757</v>
      </c>
      <c r="C210" s="122" t="s">
        <v>1923</v>
      </c>
      <c r="D210" s="122" t="s">
        <v>1924</v>
      </c>
    </row>
    <row r="211" spans="1:4" ht="51" x14ac:dyDescent="0.25">
      <c r="A211" s="103">
        <v>209</v>
      </c>
      <c r="B211" s="121" t="s">
        <v>1757</v>
      </c>
      <c r="C211" s="122" t="s">
        <v>1925</v>
      </c>
      <c r="D211" s="107" t="s">
        <v>1926</v>
      </c>
    </row>
    <row r="212" spans="1:4" ht="25.5" x14ac:dyDescent="0.25">
      <c r="A212" s="103">
        <v>210</v>
      </c>
      <c r="B212" s="121" t="s">
        <v>1757</v>
      </c>
      <c r="C212" s="108" t="s">
        <v>1927</v>
      </c>
      <c r="D212" s="122" t="s">
        <v>1924</v>
      </c>
    </row>
    <row r="213" spans="1:4" ht="51" x14ac:dyDescent="0.25">
      <c r="A213" s="103">
        <v>211</v>
      </c>
      <c r="B213" s="121" t="s">
        <v>1757</v>
      </c>
      <c r="C213" s="122" t="s">
        <v>1928</v>
      </c>
      <c r="D213" s="107" t="s">
        <v>1929</v>
      </c>
    </row>
    <row r="214" spans="1:4" ht="51" x14ac:dyDescent="0.25">
      <c r="A214" s="106">
        <v>212</v>
      </c>
      <c r="B214" s="121" t="s">
        <v>1757</v>
      </c>
      <c r="C214" s="105" t="s">
        <v>1930</v>
      </c>
      <c r="D214" s="105" t="s">
        <v>1931</v>
      </c>
    </row>
    <row r="215" spans="1:4" ht="51" x14ac:dyDescent="0.25">
      <c r="A215" s="103">
        <v>213</v>
      </c>
      <c r="B215" s="121" t="s">
        <v>1757</v>
      </c>
      <c r="C215" s="108" t="s">
        <v>1932</v>
      </c>
      <c r="D215" s="107" t="s">
        <v>1933</v>
      </c>
    </row>
    <row r="216" spans="1:4" ht="38.25" x14ac:dyDescent="0.25">
      <c r="A216" s="103">
        <v>214</v>
      </c>
      <c r="B216" s="121" t="s">
        <v>1757</v>
      </c>
      <c r="C216" s="105" t="s">
        <v>1934</v>
      </c>
      <c r="D216" s="107" t="s">
        <v>1935</v>
      </c>
    </row>
    <row r="217" spans="1:4" ht="25.5" x14ac:dyDescent="0.25">
      <c r="A217" s="103">
        <v>215</v>
      </c>
      <c r="B217" s="121" t="s">
        <v>1757</v>
      </c>
      <c r="C217" s="108" t="s">
        <v>1936</v>
      </c>
      <c r="D217" s="122" t="s">
        <v>1924</v>
      </c>
    </row>
    <row r="218" spans="1:4" ht="25.5" x14ac:dyDescent="0.25">
      <c r="A218" s="129">
        <v>216</v>
      </c>
      <c r="B218" s="130" t="s">
        <v>1937</v>
      </c>
      <c r="C218" s="131" t="s">
        <v>1938</v>
      </c>
      <c r="D218" s="132" t="s">
        <v>1939</v>
      </c>
    </row>
    <row r="219" spans="1:4" ht="25.5" x14ac:dyDescent="0.25">
      <c r="A219" s="133">
        <v>217</v>
      </c>
      <c r="B219" s="130" t="s">
        <v>1937</v>
      </c>
      <c r="C219" s="134" t="s">
        <v>1940</v>
      </c>
      <c r="D219" s="135" t="s">
        <v>1941</v>
      </c>
    </row>
    <row r="220" spans="1:4" ht="38.25" x14ac:dyDescent="0.25">
      <c r="A220" s="133">
        <v>218</v>
      </c>
      <c r="B220" s="130" t="s">
        <v>1937</v>
      </c>
      <c r="C220" s="134" t="s">
        <v>1942</v>
      </c>
      <c r="D220" s="134" t="s">
        <v>1943</v>
      </c>
    </row>
    <row r="221" spans="1:4" ht="25.5" x14ac:dyDescent="0.25">
      <c r="A221" s="133">
        <v>219</v>
      </c>
      <c r="B221" s="130" t="s">
        <v>1937</v>
      </c>
      <c r="C221" s="134" t="s">
        <v>1944</v>
      </c>
      <c r="D221" s="134" t="s">
        <v>1945</v>
      </c>
    </row>
    <row r="222" spans="1:4" ht="38.25" x14ac:dyDescent="0.25">
      <c r="A222" s="133">
        <v>220</v>
      </c>
      <c r="B222" s="130" t="s">
        <v>1937</v>
      </c>
      <c r="C222" s="135" t="s">
        <v>1946</v>
      </c>
      <c r="D222" s="134" t="s">
        <v>1947</v>
      </c>
    </row>
    <row r="223" spans="1:4" ht="25.5" x14ac:dyDescent="0.25">
      <c r="A223" s="133">
        <v>221</v>
      </c>
      <c r="B223" s="130" t="s">
        <v>1937</v>
      </c>
      <c r="C223" s="131" t="s">
        <v>1391</v>
      </c>
      <c r="D223" s="135" t="s">
        <v>1948</v>
      </c>
    </row>
    <row r="224" spans="1:4" ht="25.5" x14ac:dyDescent="0.25">
      <c r="A224" s="133">
        <v>222</v>
      </c>
      <c r="B224" s="130" t="s">
        <v>1937</v>
      </c>
      <c r="C224" s="134" t="s">
        <v>1949</v>
      </c>
      <c r="D224" s="135" t="s">
        <v>1950</v>
      </c>
    </row>
    <row r="225" spans="1:4" ht="25.5" x14ac:dyDescent="0.25">
      <c r="A225" s="133">
        <v>223</v>
      </c>
      <c r="B225" s="130" t="s">
        <v>1937</v>
      </c>
      <c r="C225" s="134" t="s">
        <v>1951</v>
      </c>
      <c r="D225" s="135" t="s">
        <v>1952</v>
      </c>
    </row>
    <row r="226" spans="1:4" ht="63.75" x14ac:dyDescent="0.25">
      <c r="A226" s="129">
        <v>224</v>
      </c>
      <c r="B226" s="130" t="s">
        <v>1937</v>
      </c>
      <c r="C226" s="134" t="s">
        <v>1953</v>
      </c>
      <c r="D226" s="132" t="s">
        <v>1954</v>
      </c>
    </row>
    <row r="227" spans="1:4" ht="25.5" x14ac:dyDescent="0.25">
      <c r="A227" s="133">
        <v>225</v>
      </c>
      <c r="B227" s="130" t="s">
        <v>1937</v>
      </c>
      <c r="C227" s="134" t="s">
        <v>1955</v>
      </c>
      <c r="D227" s="135" t="s">
        <v>1956</v>
      </c>
    </row>
    <row r="228" spans="1:4" ht="25.5" x14ac:dyDescent="0.25">
      <c r="A228" s="133">
        <v>226</v>
      </c>
      <c r="B228" s="130" t="s">
        <v>1937</v>
      </c>
      <c r="C228" s="134" t="s">
        <v>1957</v>
      </c>
      <c r="D228" s="135" t="s">
        <v>1958</v>
      </c>
    </row>
    <row r="229" spans="1:4" ht="25.5" x14ac:dyDescent="0.25">
      <c r="A229" s="133">
        <v>227</v>
      </c>
      <c r="B229" s="130" t="s">
        <v>1937</v>
      </c>
      <c r="C229" s="134" t="s">
        <v>1959</v>
      </c>
      <c r="D229" s="135" t="s">
        <v>1960</v>
      </c>
    </row>
    <row r="230" spans="1:4" ht="25.5" x14ac:dyDescent="0.25">
      <c r="A230" s="133">
        <v>228</v>
      </c>
      <c r="B230" s="130" t="s">
        <v>1937</v>
      </c>
      <c r="C230" s="131" t="s">
        <v>1961</v>
      </c>
      <c r="D230" s="135" t="s">
        <v>1962</v>
      </c>
    </row>
    <row r="231" spans="1:4" ht="38.25" x14ac:dyDescent="0.25">
      <c r="A231" s="133">
        <v>229</v>
      </c>
      <c r="B231" s="130" t="s">
        <v>1937</v>
      </c>
      <c r="C231" s="134" t="s">
        <v>1963</v>
      </c>
      <c r="D231" s="134" t="s">
        <v>1964</v>
      </c>
    </row>
    <row r="232" spans="1:4" ht="25.5" x14ac:dyDescent="0.25">
      <c r="A232" s="133">
        <v>230</v>
      </c>
      <c r="B232" s="130" t="s">
        <v>1937</v>
      </c>
      <c r="C232" s="131" t="s">
        <v>1965</v>
      </c>
      <c r="D232" s="134" t="s">
        <v>1966</v>
      </c>
    </row>
    <row r="233" spans="1:4" ht="25.5" x14ac:dyDescent="0.25">
      <c r="A233" s="133">
        <v>231</v>
      </c>
      <c r="B233" s="130" t="s">
        <v>1937</v>
      </c>
      <c r="C233" s="131" t="s">
        <v>1967</v>
      </c>
      <c r="D233" s="135" t="s">
        <v>1968</v>
      </c>
    </row>
    <row r="234" spans="1:4" ht="25.5" x14ac:dyDescent="0.25">
      <c r="A234" s="133">
        <v>232</v>
      </c>
      <c r="B234" s="130" t="s">
        <v>1937</v>
      </c>
      <c r="C234" s="131" t="s">
        <v>1969</v>
      </c>
      <c r="D234" s="135" t="s">
        <v>1970</v>
      </c>
    </row>
    <row r="235" spans="1:4" ht="51" x14ac:dyDescent="0.25">
      <c r="A235" s="129">
        <v>233</v>
      </c>
      <c r="B235" s="130" t="s">
        <v>1937</v>
      </c>
      <c r="C235" s="134" t="s">
        <v>1971</v>
      </c>
      <c r="D235" s="132" t="s">
        <v>1972</v>
      </c>
    </row>
    <row r="236" spans="1:4" ht="63.75" x14ac:dyDescent="0.25">
      <c r="A236" s="129">
        <v>234</v>
      </c>
      <c r="B236" s="130" t="s">
        <v>1937</v>
      </c>
      <c r="C236" s="134" t="s">
        <v>1973</v>
      </c>
      <c r="D236" s="132" t="s">
        <v>1974</v>
      </c>
    </row>
    <row r="237" spans="1:4" ht="63.75" x14ac:dyDescent="0.25">
      <c r="A237" s="129">
        <v>235</v>
      </c>
      <c r="B237" s="130" t="s">
        <v>1937</v>
      </c>
      <c r="C237" s="134" t="s">
        <v>1975</v>
      </c>
      <c r="D237" s="132" t="s">
        <v>1976</v>
      </c>
    </row>
    <row r="238" spans="1:4" ht="102" x14ac:dyDescent="0.25">
      <c r="A238" s="133">
        <v>236</v>
      </c>
      <c r="B238" s="136" t="s">
        <v>1937</v>
      </c>
      <c r="C238" s="134" t="s">
        <v>1977</v>
      </c>
      <c r="D238" s="132" t="s">
        <v>1978</v>
      </c>
    </row>
    <row r="239" spans="1:4" ht="51" x14ac:dyDescent="0.25">
      <c r="A239" s="129">
        <v>237</v>
      </c>
      <c r="B239" s="130" t="s">
        <v>1937</v>
      </c>
      <c r="C239" s="134" t="s">
        <v>1979</v>
      </c>
      <c r="D239" s="131" t="s">
        <v>1980</v>
      </c>
    </row>
    <row r="240" spans="1:4" ht="76.5" x14ac:dyDescent="0.25">
      <c r="A240" s="133">
        <v>238</v>
      </c>
      <c r="B240" s="130" t="s">
        <v>1937</v>
      </c>
      <c r="C240" s="134" t="s">
        <v>1981</v>
      </c>
      <c r="D240" s="131" t="s">
        <v>1982</v>
      </c>
    </row>
    <row r="241" spans="1:4" ht="25.5" x14ac:dyDescent="0.25">
      <c r="A241" s="133">
        <v>239</v>
      </c>
      <c r="B241" s="130" t="s">
        <v>1937</v>
      </c>
      <c r="C241" s="131" t="s">
        <v>1983</v>
      </c>
      <c r="D241" s="134" t="s">
        <v>1947</v>
      </c>
    </row>
    <row r="242" spans="1:4" ht="38.25" x14ac:dyDescent="0.25">
      <c r="A242" s="133">
        <v>240</v>
      </c>
      <c r="B242" s="130" t="s">
        <v>1937</v>
      </c>
      <c r="C242" s="135" t="s">
        <v>1984</v>
      </c>
      <c r="D242" s="134" t="s">
        <v>1985</v>
      </c>
    </row>
    <row r="243" spans="1:4" ht="25.5" x14ac:dyDescent="0.25">
      <c r="A243" s="133">
        <v>241</v>
      </c>
      <c r="B243" s="130" t="s">
        <v>1937</v>
      </c>
      <c r="C243" s="134" t="s">
        <v>1986</v>
      </c>
      <c r="D243" s="135" t="s">
        <v>1987</v>
      </c>
    </row>
    <row r="244" spans="1:4" ht="38.25" x14ac:dyDescent="0.25">
      <c r="A244" s="133">
        <v>242</v>
      </c>
      <c r="B244" s="130" t="s">
        <v>1937</v>
      </c>
      <c r="C244" s="134" t="s">
        <v>1988</v>
      </c>
      <c r="D244" s="135" t="s">
        <v>1989</v>
      </c>
    </row>
    <row r="245" spans="1:4" ht="38.25" x14ac:dyDescent="0.25">
      <c r="A245" s="133">
        <v>243</v>
      </c>
      <c r="B245" s="130" t="s">
        <v>1937</v>
      </c>
      <c r="C245" s="134" t="s">
        <v>1990</v>
      </c>
      <c r="D245" s="135" t="s">
        <v>1991</v>
      </c>
    </row>
    <row r="246" spans="1:4" ht="25.5" x14ac:dyDescent="0.25">
      <c r="A246" s="133">
        <v>244</v>
      </c>
      <c r="B246" s="130" t="s">
        <v>1937</v>
      </c>
      <c r="C246" s="131" t="s">
        <v>1992</v>
      </c>
      <c r="D246" s="135" t="s">
        <v>1993</v>
      </c>
    </row>
    <row r="247" spans="1:4" ht="38.25" x14ac:dyDescent="0.25">
      <c r="A247" s="133">
        <v>245</v>
      </c>
      <c r="B247" s="130" t="s">
        <v>1937</v>
      </c>
      <c r="C247" s="134" t="s">
        <v>1994</v>
      </c>
      <c r="D247" s="135" t="s">
        <v>1995</v>
      </c>
    </row>
    <row r="248" spans="1:4" ht="25.5" x14ac:dyDescent="0.25">
      <c r="A248" s="133">
        <v>246</v>
      </c>
      <c r="B248" s="130" t="s">
        <v>1937</v>
      </c>
      <c r="C248" s="134" t="s">
        <v>1996</v>
      </c>
      <c r="D248" s="135" t="s">
        <v>1997</v>
      </c>
    </row>
    <row r="249" spans="1:4" ht="25.5" x14ac:dyDescent="0.25">
      <c r="A249" s="133">
        <v>247</v>
      </c>
      <c r="B249" s="130" t="s">
        <v>1937</v>
      </c>
      <c r="C249" s="134" t="s">
        <v>1998</v>
      </c>
      <c r="D249" s="135" t="s">
        <v>1999</v>
      </c>
    </row>
    <row r="250" spans="1:4" ht="38.25" x14ac:dyDescent="0.25">
      <c r="A250" s="133">
        <v>248</v>
      </c>
      <c r="B250" s="130" t="s">
        <v>1937</v>
      </c>
      <c r="C250" s="135" t="s">
        <v>2000</v>
      </c>
      <c r="D250" s="135" t="s">
        <v>2001</v>
      </c>
    </row>
    <row r="251" spans="1:4" ht="25.5" x14ac:dyDescent="0.25">
      <c r="A251" s="133">
        <v>249</v>
      </c>
      <c r="B251" s="130" t="s">
        <v>1937</v>
      </c>
      <c r="C251" s="134" t="s">
        <v>2002</v>
      </c>
      <c r="D251" s="135" t="s">
        <v>2003</v>
      </c>
    </row>
    <row r="252" spans="1:4" ht="25.5" x14ac:dyDescent="0.25">
      <c r="A252" s="133">
        <v>250</v>
      </c>
      <c r="B252" s="130" t="s">
        <v>1937</v>
      </c>
      <c r="C252" s="131" t="s">
        <v>2004</v>
      </c>
      <c r="D252" s="135" t="s">
        <v>2005</v>
      </c>
    </row>
    <row r="253" spans="1:4" ht="51" x14ac:dyDescent="0.25">
      <c r="A253" s="133">
        <v>251</v>
      </c>
      <c r="B253" s="130" t="s">
        <v>1937</v>
      </c>
      <c r="C253" s="135" t="s">
        <v>2006</v>
      </c>
      <c r="D253" s="135" t="s">
        <v>2007</v>
      </c>
    </row>
    <row r="254" spans="1:4" ht="25.5" x14ac:dyDescent="0.25">
      <c r="A254" s="133">
        <v>252</v>
      </c>
      <c r="B254" s="130" t="s">
        <v>1937</v>
      </c>
      <c r="C254" s="134" t="s">
        <v>2008</v>
      </c>
      <c r="D254" s="135" t="s">
        <v>2009</v>
      </c>
    </row>
    <row r="255" spans="1:4" ht="76.5" x14ac:dyDescent="0.25">
      <c r="A255" s="133">
        <v>253</v>
      </c>
      <c r="B255" s="130" t="s">
        <v>1937</v>
      </c>
      <c r="C255" s="134" t="s">
        <v>2010</v>
      </c>
      <c r="D255" s="135" t="s">
        <v>2011</v>
      </c>
    </row>
    <row r="256" spans="1:4" ht="25.5" x14ac:dyDescent="0.25">
      <c r="A256" s="179">
        <v>254</v>
      </c>
      <c r="B256" s="99" t="s">
        <v>2012</v>
      </c>
      <c r="C256" s="102" t="s">
        <v>2013</v>
      </c>
      <c r="D256" s="101" t="s">
        <v>2014</v>
      </c>
    </row>
    <row r="257" spans="1:4" ht="25.5" x14ac:dyDescent="0.25">
      <c r="A257" s="180">
        <v>255</v>
      </c>
      <c r="B257" s="99" t="s">
        <v>2012</v>
      </c>
      <c r="C257" s="102" t="s">
        <v>2015</v>
      </c>
      <c r="D257" s="101" t="s">
        <v>2016</v>
      </c>
    </row>
    <row r="258" spans="1:4" x14ac:dyDescent="0.25">
      <c r="A258" s="180">
        <v>256</v>
      </c>
      <c r="B258" s="99" t="s">
        <v>2012</v>
      </c>
      <c r="C258" s="102" t="s">
        <v>2017</v>
      </c>
      <c r="D258" s="102" t="s">
        <v>2018</v>
      </c>
    </row>
    <row r="259" spans="1:4" ht="51" x14ac:dyDescent="0.25">
      <c r="A259" s="179">
        <v>257</v>
      </c>
      <c r="B259" s="99" t="s">
        <v>2012</v>
      </c>
      <c r="C259" s="102" t="s">
        <v>2019</v>
      </c>
      <c r="D259" s="101" t="s">
        <v>2020</v>
      </c>
    </row>
    <row r="260" spans="1:4" ht="38.25" x14ac:dyDescent="0.25">
      <c r="A260" s="179">
        <v>258</v>
      </c>
      <c r="B260" s="99" t="s">
        <v>2012</v>
      </c>
      <c r="C260" s="102" t="s">
        <v>2021</v>
      </c>
      <c r="D260" s="101" t="s">
        <v>2022</v>
      </c>
    </row>
    <row r="261" spans="1:4" ht="38.25" x14ac:dyDescent="0.25">
      <c r="A261" s="179">
        <v>259</v>
      </c>
      <c r="B261" s="99" t="s">
        <v>2012</v>
      </c>
      <c r="C261" s="102" t="s">
        <v>2023</v>
      </c>
      <c r="D261" s="101" t="s">
        <v>2024</v>
      </c>
    </row>
    <row r="262" spans="1:4" ht="51" x14ac:dyDescent="0.25">
      <c r="A262" s="179">
        <v>260</v>
      </c>
      <c r="B262" s="99" t="s">
        <v>2012</v>
      </c>
      <c r="C262" s="102" t="s">
        <v>2025</v>
      </c>
      <c r="D262" s="101" t="s">
        <v>2026</v>
      </c>
    </row>
    <row r="263" spans="1:4" ht="63.75" x14ac:dyDescent="0.25">
      <c r="A263" s="180">
        <v>261</v>
      </c>
      <c r="B263" s="138" t="s">
        <v>2012</v>
      </c>
      <c r="C263" s="102" t="s">
        <v>2027</v>
      </c>
      <c r="D263" s="139" t="s">
        <v>2028</v>
      </c>
    </row>
    <row r="264" spans="1:4" ht="25.5" x14ac:dyDescent="0.25">
      <c r="A264" s="179">
        <v>262</v>
      </c>
      <c r="B264" s="99" t="s">
        <v>2012</v>
      </c>
      <c r="C264" s="102" t="s">
        <v>2029</v>
      </c>
      <c r="D264" s="101" t="s">
        <v>2030</v>
      </c>
    </row>
    <row r="265" spans="1:4" ht="25.5" x14ac:dyDescent="0.25">
      <c r="A265" s="179">
        <v>263</v>
      </c>
      <c r="B265" s="99" t="s">
        <v>2012</v>
      </c>
      <c r="C265" s="102" t="s">
        <v>2031</v>
      </c>
      <c r="D265" s="101" t="s">
        <v>2032</v>
      </c>
    </row>
    <row r="266" spans="1:4" ht="25.5" x14ac:dyDescent="0.25">
      <c r="A266" s="179">
        <v>264</v>
      </c>
      <c r="B266" s="99" t="s">
        <v>2012</v>
      </c>
      <c r="C266" s="102" t="s">
        <v>2033</v>
      </c>
      <c r="D266" s="101" t="s">
        <v>2034</v>
      </c>
    </row>
    <row r="267" spans="1:4" ht="63.75" x14ac:dyDescent="0.25">
      <c r="A267" s="180">
        <v>265</v>
      </c>
      <c r="B267" s="138" t="s">
        <v>2012</v>
      </c>
      <c r="C267" s="102" t="s">
        <v>2035</v>
      </c>
      <c r="D267" s="139" t="s">
        <v>2036</v>
      </c>
    </row>
    <row r="268" spans="1:4" ht="76.5" x14ac:dyDescent="0.25">
      <c r="A268" s="179">
        <v>266</v>
      </c>
      <c r="B268" s="99" t="s">
        <v>2012</v>
      </c>
      <c r="C268" s="102" t="s">
        <v>2037</v>
      </c>
      <c r="D268" s="101" t="s">
        <v>2038</v>
      </c>
    </row>
    <row r="269" spans="1:4" ht="114.75" x14ac:dyDescent="0.25">
      <c r="A269" s="179">
        <v>267</v>
      </c>
      <c r="B269" s="138" t="s">
        <v>2012</v>
      </c>
      <c r="C269" s="101" t="s">
        <v>2039</v>
      </c>
      <c r="D269" s="139" t="s">
        <v>2040</v>
      </c>
    </row>
    <row r="270" spans="1:4" ht="51" x14ac:dyDescent="0.25">
      <c r="A270" s="179">
        <v>268</v>
      </c>
      <c r="B270" s="99" t="s">
        <v>2012</v>
      </c>
      <c r="C270" s="101" t="s">
        <v>2041</v>
      </c>
      <c r="D270" s="101" t="s">
        <v>2042</v>
      </c>
    </row>
    <row r="271" spans="1:4" ht="25.5" x14ac:dyDescent="0.25">
      <c r="A271" s="179">
        <v>269</v>
      </c>
      <c r="B271" s="99" t="s">
        <v>2012</v>
      </c>
      <c r="C271" s="100" t="s">
        <v>2043</v>
      </c>
      <c r="D271" s="101" t="s">
        <v>2044</v>
      </c>
    </row>
    <row r="272" spans="1:4" ht="51" x14ac:dyDescent="0.25">
      <c r="A272" s="179">
        <v>270</v>
      </c>
      <c r="B272" s="138" t="s">
        <v>2012</v>
      </c>
      <c r="C272" s="102" t="s">
        <v>2045</v>
      </c>
      <c r="D272" s="139" t="s">
        <v>2046</v>
      </c>
    </row>
    <row r="273" spans="1:4" ht="102" x14ac:dyDescent="0.25">
      <c r="A273" s="179">
        <v>271</v>
      </c>
      <c r="B273" s="138" t="s">
        <v>2012</v>
      </c>
      <c r="C273" s="102" t="s">
        <v>2047</v>
      </c>
      <c r="D273" s="139" t="s">
        <v>2048</v>
      </c>
    </row>
    <row r="274" spans="1:4" ht="38.25" x14ac:dyDescent="0.25">
      <c r="A274" s="179">
        <v>272</v>
      </c>
      <c r="B274" s="99" t="s">
        <v>2012</v>
      </c>
      <c r="C274" s="102" t="s">
        <v>2049</v>
      </c>
      <c r="D274" s="101" t="s">
        <v>2050</v>
      </c>
    </row>
    <row r="275" spans="1:4" ht="89.25" x14ac:dyDescent="0.25">
      <c r="A275" s="179">
        <v>273</v>
      </c>
      <c r="B275" s="138" t="s">
        <v>2012</v>
      </c>
      <c r="C275" s="102" t="s">
        <v>2051</v>
      </c>
      <c r="D275" s="139" t="s">
        <v>2052</v>
      </c>
    </row>
    <row r="276" spans="1:4" ht="38.25" x14ac:dyDescent="0.25">
      <c r="A276" s="179">
        <v>274</v>
      </c>
      <c r="B276" s="99" t="s">
        <v>2012</v>
      </c>
      <c r="C276" s="102" t="s">
        <v>2053</v>
      </c>
      <c r="D276" s="101" t="s">
        <v>2054</v>
      </c>
    </row>
    <row r="277" spans="1:4" ht="38.25" x14ac:dyDescent="0.25">
      <c r="A277" s="179">
        <v>275</v>
      </c>
      <c r="B277" s="99" t="s">
        <v>2012</v>
      </c>
      <c r="C277" s="102" t="s">
        <v>2055</v>
      </c>
      <c r="D277" s="101" t="s">
        <v>2056</v>
      </c>
    </row>
    <row r="278" spans="1:4" ht="51" x14ac:dyDescent="0.25">
      <c r="A278" s="179">
        <v>276</v>
      </c>
      <c r="B278" s="99" t="s">
        <v>2012</v>
      </c>
      <c r="C278" s="102" t="s">
        <v>2057</v>
      </c>
      <c r="D278" s="101" t="s">
        <v>2058</v>
      </c>
    </row>
    <row r="279" spans="1:4" ht="63.75" x14ac:dyDescent="0.25">
      <c r="A279" s="180">
        <v>277</v>
      </c>
      <c r="B279" s="138" t="s">
        <v>2012</v>
      </c>
      <c r="C279" s="102" t="s">
        <v>2059</v>
      </c>
      <c r="D279" s="139" t="s">
        <v>2060</v>
      </c>
    </row>
    <row r="280" spans="1:4" ht="25.5" x14ac:dyDescent="0.25">
      <c r="A280" s="140">
        <v>278</v>
      </c>
      <c r="B280" s="141" t="s">
        <v>2061</v>
      </c>
      <c r="C280" s="142" t="s">
        <v>2062</v>
      </c>
      <c r="D280" s="143" t="s">
        <v>2063</v>
      </c>
    </row>
    <row r="281" spans="1:4" ht="38.25" x14ac:dyDescent="0.25">
      <c r="A281" s="140">
        <v>279</v>
      </c>
      <c r="B281" s="141" t="s">
        <v>2061</v>
      </c>
      <c r="C281" s="144" t="s">
        <v>2064</v>
      </c>
      <c r="D281" s="143" t="s">
        <v>2065</v>
      </c>
    </row>
    <row r="282" spans="1:4" ht="38.25" x14ac:dyDescent="0.25">
      <c r="A282" s="140">
        <v>280</v>
      </c>
      <c r="B282" s="141" t="s">
        <v>2061</v>
      </c>
      <c r="C282" s="144" t="s">
        <v>2066</v>
      </c>
      <c r="D282" s="143" t="s">
        <v>2067</v>
      </c>
    </row>
    <row r="283" spans="1:4" ht="25.5" x14ac:dyDescent="0.25">
      <c r="A283" s="140">
        <v>281</v>
      </c>
      <c r="B283" s="141" t="s">
        <v>2061</v>
      </c>
      <c r="C283" s="144" t="s">
        <v>2068</v>
      </c>
      <c r="D283" s="142" t="s">
        <v>2069</v>
      </c>
    </row>
    <row r="284" spans="1:4" ht="38.25" x14ac:dyDescent="0.25">
      <c r="A284" s="140">
        <v>282</v>
      </c>
      <c r="B284" s="141" t="s">
        <v>2061</v>
      </c>
      <c r="C284" s="144" t="s">
        <v>2070</v>
      </c>
      <c r="D284" s="142" t="s">
        <v>2071</v>
      </c>
    </row>
    <row r="285" spans="1:4" ht="38.25" x14ac:dyDescent="0.25">
      <c r="A285" s="140">
        <v>283</v>
      </c>
      <c r="B285" s="141" t="s">
        <v>2061</v>
      </c>
      <c r="C285" s="143" t="s">
        <v>2072</v>
      </c>
      <c r="D285" s="142" t="s">
        <v>2073</v>
      </c>
    </row>
    <row r="286" spans="1:4" ht="63.75" x14ac:dyDescent="0.25">
      <c r="A286" s="145">
        <v>284</v>
      </c>
      <c r="B286" s="146" t="s">
        <v>2061</v>
      </c>
      <c r="C286" s="144" t="s">
        <v>2074</v>
      </c>
      <c r="D286" s="144" t="s">
        <v>2075</v>
      </c>
    </row>
    <row r="287" spans="1:4" ht="51" x14ac:dyDescent="0.25">
      <c r="A287" s="145">
        <v>285</v>
      </c>
      <c r="B287" s="146" t="s">
        <v>2061</v>
      </c>
      <c r="C287" s="144" t="s">
        <v>2076</v>
      </c>
      <c r="D287" s="144" t="s">
        <v>2075</v>
      </c>
    </row>
    <row r="288" spans="1:4" ht="51" x14ac:dyDescent="0.25">
      <c r="A288" s="140">
        <v>286</v>
      </c>
      <c r="B288" s="141" t="s">
        <v>2061</v>
      </c>
      <c r="C288" s="144" t="s">
        <v>2077</v>
      </c>
      <c r="D288" s="142" t="s">
        <v>2078</v>
      </c>
    </row>
    <row r="289" spans="1:4" ht="63.75" x14ac:dyDescent="0.25">
      <c r="A289" s="140">
        <v>287</v>
      </c>
      <c r="B289" s="141" t="s">
        <v>2061</v>
      </c>
      <c r="C289" s="144" t="s">
        <v>2079</v>
      </c>
      <c r="D289" s="143" t="s">
        <v>2080</v>
      </c>
    </row>
    <row r="290" spans="1:4" ht="38.25" x14ac:dyDescent="0.25">
      <c r="A290" s="140">
        <v>288</v>
      </c>
      <c r="B290" s="141" t="s">
        <v>2061</v>
      </c>
      <c r="C290" s="144" t="s">
        <v>2081</v>
      </c>
      <c r="D290" s="142" t="s">
        <v>2082</v>
      </c>
    </row>
    <row r="291" spans="1:4" ht="25.5" x14ac:dyDescent="0.25">
      <c r="A291" s="140">
        <v>289</v>
      </c>
      <c r="B291" s="141" t="s">
        <v>2061</v>
      </c>
      <c r="C291" s="144" t="s">
        <v>2083</v>
      </c>
      <c r="D291" s="142" t="s">
        <v>2084</v>
      </c>
    </row>
    <row r="292" spans="1:4" ht="38.25" x14ac:dyDescent="0.25">
      <c r="A292" s="140">
        <v>290</v>
      </c>
      <c r="B292" s="141" t="s">
        <v>2061</v>
      </c>
      <c r="C292" s="144" t="s">
        <v>2085</v>
      </c>
      <c r="D292" s="142" t="s">
        <v>2086</v>
      </c>
    </row>
    <row r="293" spans="1:4" ht="25.5" x14ac:dyDescent="0.25">
      <c r="A293" s="140">
        <v>291</v>
      </c>
      <c r="B293" s="141" t="s">
        <v>2061</v>
      </c>
      <c r="C293" s="142" t="s">
        <v>2087</v>
      </c>
      <c r="D293" s="143" t="s">
        <v>2088</v>
      </c>
    </row>
    <row r="294" spans="1:4" ht="25.5" x14ac:dyDescent="0.25">
      <c r="A294" s="140">
        <v>292</v>
      </c>
      <c r="B294" s="141" t="s">
        <v>2061</v>
      </c>
      <c r="C294" s="144" t="s">
        <v>2089</v>
      </c>
      <c r="D294" s="143" t="s">
        <v>2090</v>
      </c>
    </row>
    <row r="295" spans="1:4" ht="63.75" x14ac:dyDescent="0.25">
      <c r="A295" s="145">
        <v>293</v>
      </c>
      <c r="B295" s="146" t="s">
        <v>2061</v>
      </c>
      <c r="C295" s="144" t="s">
        <v>2091</v>
      </c>
      <c r="D295" s="147" t="s">
        <v>2092</v>
      </c>
    </row>
    <row r="296" spans="1:4" ht="38.25" x14ac:dyDescent="0.25">
      <c r="A296" s="140">
        <v>294</v>
      </c>
      <c r="B296" s="141" t="s">
        <v>2061</v>
      </c>
      <c r="C296" s="144" t="s">
        <v>2093</v>
      </c>
      <c r="D296" s="143" t="s">
        <v>2094</v>
      </c>
    </row>
    <row r="297" spans="1:4" ht="25.5" x14ac:dyDescent="0.25">
      <c r="A297" s="140">
        <v>295</v>
      </c>
      <c r="B297" s="141" t="s">
        <v>2061</v>
      </c>
      <c r="C297" s="144" t="s">
        <v>2095</v>
      </c>
      <c r="D297" s="143" t="s">
        <v>2096</v>
      </c>
    </row>
    <row r="298" spans="1:4" ht="25.5" x14ac:dyDescent="0.25">
      <c r="A298" s="140">
        <v>296</v>
      </c>
      <c r="B298" s="141" t="s">
        <v>2061</v>
      </c>
      <c r="C298" s="144" t="s">
        <v>2097</v>
      </c>
      <c r="D298" s="143" t="s">
        <v>2098</v>
      </c>
    </row>
    <row r="299" spans="1:4" ht="25.5" x14ac:dyDescent="0.25">
      <c r="A299" s="140">
        <v>297</v>
      </c>
      <c r="B299" s="141" t="s">
        <v>2061</v>
      </c>
      <c r="C299" s="142" t="s">
        <v>2099</v>
      </c>
      <c r="D299" s="143" t="s">
        <v>2100</v>
      </c>
    </row>
    <row r="300" spans="1:4" ht="25.5" x14ac:dyDescent="0.25">
      <c r="A300" s="106">
        <v>298</v>
      </c>
      <c r="B300" s="148" t="s">
        <v>2101</v>
      </c>
      <c r="C300" s="108" t="s">
        <v>2102</v>
      </c>
      <c r="D300" s="107" t="s">
        <v>2103</v>
      </c>
    </row>
    <row r="301" spans="1:4" ht="25.5" x14ac:dyDescent="0.25">
      <c r="A301" s="106">
        <v>299</v>
      </c>
      <c r="B301" s="148" t="s">
        <v>2101</v>
      </c>
      <c r="C301" s="105" t="s">
        <v>2104</v>
      </c>
      <c r="D301" s="108" t="s">
        <v>2105</v>
      </c>
    </row>
    <row r="302" spans="1:4" ht="63.75" x14ac:dyDescent="0.25">
      <c r="A302" s="106">
        <v>300</v>
      </c>
      <c r="B302" s="148" t="s">
        <v>2101</v>
      </c>
      <c r="C302" s="105" t="s">
        <v>2106</v>
      </c>
      <c r="D302" s="107" t="s">
        <v>2107</v>
      </c>
    </row>
    <row r="303" spans="1:4" ht="25.5" x14ac:dyDescent="0.25">
      <c r="A303" s="106">
        <v>301</v>
      </c>
      <c r="B303" s="148" t="s">
        <v>2101</v>
      </c>
      <c r="C303" s="105" t="s">
        <v>2108</v>
      </c>
      <c r="D303" s="107" t="s">
        <v>2109</v>
      </c>
    </row>
    <row r="304" spans="1:4" ht="25.5" x14ac:dyDescent="0.25">
      <c r="A304" s="106">
        <v>302</v>
      </c>
      <c r="B304" s="148" t="s">
        <v>2101</v>
      </c>
      <c r="C304" s="105" t="s">
        <v>2110</v>
      </c>
      <c r="D304" s="107" t="s">
        <v>2111</v>
      </c>
    </row>
    <row r="305" spans="1:4" ht="63.75" x14ac:dyDescent="0.25">
      <c r="A305" s="103">
        <v>303</v>
      </c>
      <c r="B305" s="104" t="s">
        <v>2101</v>
      </c>
      <c r="C305" s="105" t="s">
        <v>2112</v>
      </c>
      <c r="D305" s="105" t="s">
        <v>2113</v>
      </c>
    </row>
    <row r="306" spans="1:4" ht="38.25" x14ac:dyDescent="0.25">
      <c r="A306" s="106">
        <v>304</v>
      </c>
      <c r="B306" s="148" t="s">
        <v>2101</v>
      </c>
      <c r="C306" s="105" t="s">
        <v>2114</v>
      </c>
      <c r="D306" s="105" t="s">
        <v>2115</v>
      </c>
    </row>
    <row r="307" spans="1:4" ht="25.5" x14ac:dyDescent="0.25">
      <c r="A307" s="106">
        <v>305</v>
      </c>
      <c r="B307" s="148" t="s">
        <v>2101</v>
      </c>
      <c r="C307" s="105" t="s">
        <v>2116</v>
      </c>
      <c r="D307" s="107" t="s">
        <v>2117</v>
      </c>
    </row>
    <row r="308" spans="1:4" ht="25.5" x14ac:dyDescent="0.25">
      <c r="A308" s="106">
        <v>306</v>
      </c>
      <c r="B308" s="148" t="s">
        <v>2101</v>
      </c>
      <c r="C308" s="105" t="s">
        <v>2118</v>
      </c>
      <c r="D308" s="108" t="s">
        <v>2119</v>
      </c>
    </row>
    <row r="309" spans="1:4" ht="38.25" x14ac:dyDescent="0.25">
      <c r="A309" s="106">
        <v>307</v>
      </c>
      <c r="B309" s="148" t="s">
        <v>2101</v>
      </c>
      <c r="C309" s="105" t="s">
        <v>2120</v>
      </c>
      <c r="D309" s="107" t="s">
        <v>2121</v>
      </c>
    </row>
    <row r="310" spans="1:4" ht="51" x14ac:dyDescent="0.25">
      <c r="A310" s="106">
        <v>308</v>
      </c>
      <c r="B310" s="148" t="s">
        <v>2101</v>
      </c>
      <c r="C310" s="105" t="s">
        <v>2122</v>
      </c>
      <c r="D310" s="107" t="s">
        <v>2123</v>
      </c>
    </row>
    <row r="311" spans="1:4" ht="25.5" x14ac:dyDescent="0.25">
      <c r="A311" s="106">
        <v>309</v>
      </c>
      <c r="B311" s="148" t="s">
        <v>2101</v>
      </c>
      <c r="C311" s="105" t="s">
        <v>2124</v>
      </c>
      <c r="D311" s="105" t="s">
        <v>2125</v>
      </c>
    </row>
    <row r="312" spans="1:4" ht="38.25" x14ac:dyDescent="0.25">
      <c r="A312" s="106">
        <v>310</v>
      </c>
      <c r="B312" s="148" t="s">
        <v>2101</v>
      </c>
      <c r="C312" s="105" t="s">
        <v>2126</v>
      </c>
      <c r="D312" s="108" t="s">
        <v>2127</v>
      </c>
    </row>
    <row r="313" spans="1:4" ht="25.5" x14ac:dyDescent="0.25">
      <c r="A313" s="106">
        <v>311</v>
      </c>
      <c r="B313" s="148" t="s">
        <v>2101</v>
      </c>
      <c r="C313" s="105" t="s">
        <v>2128</v>
      </c>
      <c r="D313" s="107" t="s">
        <v>2129</v>
      </c>
    </row>
    <row r="314" spans="1:4" ht="127.5" x14ac:dyDescent="0.25">
      <c r="A314" s="106">
        <v>312</v>
      </c>
      <c r="B314" s="148" t="s">
        <v>2101</v>
      </c>
      <c r="C314" s="105" t="s">
        <v>2130</v>
      </c>
      <c r="D314" s="122" t="s">
        <v>2131</v>
      </c>
    </row>
    <row r="315" spans="1:4" ht="25.5" x14ac:dyDescent="0.25">
      <c r="A315" s="106">
        <v>313</v>
      </c>
      <c r="B315" s="148" t="s">
        <v>2101</v>
      </c>
      <c r="C315" s="105" t="s">
        <v>2132</v>
      </c>
      <c r="D315" s="107" t="s">
        <v>2133</v>
      </c>
    </row>
    <row r="316" spans="1:4" ht="63.75" x14ac:dyDescent="0.25">
      <c r="A316" s="103">
        <v>314</v>
      </c>
      <c r="B316" s="104" t="s">
        <v>2101</v>
      </c>
      <c r="C316" s="105" t="s">
        <v>2134</v>
      </c>
      <c r="D316" s="122" t="s">
        <v>2135</v>
      </c>
    </row>
    <row r="317" spans="1:4" ht="25.5" x14ac:dyDescent="0.25">
      <c r="A317" s="106">
        <v>315</v>
      </c>
      <c r="B317" s="148" t="s">
        <v>2101</v>
      </c>
      <c r="C317" s="105" t="s">
        <v>2136</v>
      </c>
      <c r="D317" s="107" t="s">
        <v>2137</v>
      </c>
    </row>
    <row r="318" spans="1:4" ht="38.25" x14ac:dyDescent="0.25">
      <c r="A318" s="106">
        <v>316</v>
      </c>
      <c r="B318" s="148" t="s">
        <v>2101</v>
      </c>
      <c r="C318" s="105" t="s">
        <v>2138</v>
      </c>
      <c r="D318" s="107" t="s">
        <v>2139</v>
      </c>
    </row>
    <row r="319" spans="1:4" ht="25.5" x14ac:dyDescent="0.25">
      <c r="A319" s="98">
        <v>317</v>
      </c>
      <c r="B319" s="138" t="s">
        <v>2140</v>
      </c>
      <c r="C319" s="102" t="s">
        <v>2141</v>
      </c>
      <c r="D319" s="101" t="s">
        <v>2142</v>
      </c>
    </row>
    <row r="320" spans="1:4" ht="51" x14ac:dyDescent="0.25">
      <c r="A320" s="98">
        <v>318</v>
      </c>
      <c r="B320" s="138" t="s">
        <v>2140</v>
      </c>
      <c r="C320" s="101" t="s">
        <v>2143</v>
      </c>
      <c r="D320" s="101" t="s">
        <v>1159</v>
      </c>
    </row>
    <row r="321" spans="1:4" ht="63.75" x14ac:dyDescent="0.25">
      <c r="A321" s="137">
        <v>319</v>
      </c>
      <c r="B321" s="99" t="s">
        <v>2140</v>
      </c>
      <c r="C321" s="102" t="s">
        <v>2144</v>
      </c>
      <c r="D321" s="139" t="s">
        <v>2145</v>
      </c>
    </row>
    <row r="322" spans="1:4" ht="51" x14ac:dyDescent="0.25">
      <c r="A322" s="137">
        <v>320</v>
      </c>
      <c r="B322" s="99" t="s">
        <v>2140</v>
      </c>
      <c r="C322" s="102" t="s">
        <v>2146</v>
      </c>
      <c r="D322" s="139" t="s">
        <v>2147</v>
      </c>
    </row>
    <row r="323" spans="1:4" ht="25.5" x14ac:dyDescent="0.25">
      <c r="A323" s="98">
        <v>321</v>
      </c>
      <c r="B323" s="138" t="s">
        <v>2140</v>
      </c>
      <c r="C323" s="102" t="s">
        <v>2148</v>
      </c>
      <c r="D323" s="101" t="s">
        <v>2149</v>
      </c>
    </row>
    <row r="324" spans="1:4" ht="25.5" x14ac:dyDescent="0.25">
      <c r="A324" s="98">
        <v>322</v>
      </c>
      <c r="B324" s="138" t="s">
        <v>2140</v>
      </c>
      <c r="C324" s="102" t="s">
        <v>2150</v>
      </c>
      <c r="D324" s="101" t="s">
        <v>2151</v>
      </c>
    </row>
    <row r="325" spans="1:4" ht="25.5" x14ac:dyDescent="0.25">
      <c r="A325" s="98">
        <v>323</v>
      </c>
      <c r="B325" s="138" t="s">
        <v>2140</v>
      </c>
      <c r="C325" s="100" t="s">
        <v>2152</v>
      </c>
      <c r="D325" s="101" t="s">
        <v>2153</v>
      </c>
    </row>
    <row r="326" spans="1:4" ht="25.5" x14ac:dyDescent="0.25">
      <c r="A326" s="98">
        <v>324</v>
      </c>
      <c r="B326" s="138" t="s">
        <v>2140</v>
      </c>
      <c r="C326" s="100" t="s">
        <v>2154</v>
      </c>
      <c r="D326" s="101" t="s">
        <v>2155</v>
      </c>
    </row>
    <row r="327" spans="1:4" ht="63.75" x14ac:dyDescent="0.25">
      <c r="A327" s="137">
        <v>325</v>
      </c>
      <c r="B327" s="99" t="s">
        <v>2140</v>
      </c>
      <c r="C327" s="102" t="s">
        <v>2156</v>
      </c>
      <c r="D327" s="139" t="s">
        <v>2157</v>
      </c>
    </row>
    <row r="328" spans="1:4" ht="51" x14ac:dyDescent="0.25">
      <c r="A328" s="149">
        <v>326</v>
      </c>
      <c r="B328" s="150" t="s">
        <v>2158</v>
      </c>
      <c r="C328" s="151" t="s">
        <v>2159</v>
      </c>
      <c r="D328" s="152" t="s">
        <v>2160</v>
      </c>
    </row>
    <row r="329" spans="1:4" ht="38.25" x14ac:dyDescent="0.25">
      <c r="A329" s="153">
        <v>327</v>
      </c>
      <c r="B329" s="154" t="s">
        <v>2158</v>
      </c>
      <c r="C329" s="155" t="s">
        <v>2161</v>
      </c>
      <c r="D329" s="152" t="s">
        <v>2162</v>
      </c>
    </row>
    <row r="330" spans="1:4" ht="38.25" x14ac:dyDescent="0.25">
      <c r="A330" s="153">
        <v>328</v>
      </c>
      <c r="B330" s="154" t="s">
        <v>2158</v>
      </c>
      <c r="C330" s="155" t="s">
        <v>2163</v>
      </c>
      <c r="D330" s="152" t="s">
        <v>2164</v>
      </c>
    </row>
    <row r="331" spans="1:4" ht="63.75" x14ac:dyDescent="0.25">
      <c r="A331" s="149">
        <v>329</v>
      </c>
      <c r="B331" s="150" t="s">
        <v>2158</v>
      </c>
      <c r="C331" s="155" t="s">
        <v>2165</v>
      </c>
      <c r="D331" s="156" t="s">
        <v>2166</v>
      </c>
    </row>
    <row r="332" spans="1:4" ht="38.25" x14ac:dyDescent="0.25">
      <c r="A332" s="153">
        <v>330</v>
      </c>
      <c r="B332" s="154" t="s">
        <v>2158</v>
      </c>
      <c r="C332" s="155" t="s">
        <v>2167</v>
      </c>
      <c r="D332" s="152" t="s">
        <v>2168</v>
      </c>
    </row>
    <row r="333" spans="1:4" ht="38.25" x14ac:dyDescent="0.25">
      <c r="A333" s="153">
        <v>331</v>
      </c>
      <c r="B333" s="154" t="s">
        <v>2158</v>
      </c>
      <c r="C333" s="155" t="s">
        <v>2169</v>
      </c>
      <c r="D333" s="152" t="s">
        <v>2170</v>
      </c>
    </row>
    <row r="334" spans="1:4" ht="25.5" x14ac:dyDescent="0.25">
      <c r="A334" s="153">
        <v>332</v>
      </c>
      <c r="B334" s="154" t="s">
        <v>2158</v>
      </c>
      <c r="C334" s="151" t="s">
        <v>2171</v>
      </c>
      <c r="D334" s="152" t="s">
        <v>2172</v>
      </c>
    </row>
    <row r="335" spans="1:4" ht="38.25" x14ac:dyDescent="0.25">
      <c r="A335" s="153">
        <v>333</v>
      </c>
      <c r="B335" s="154" t="s">
        <v>2158</v>
      </c>
      <c r="C335" s="155" t="s">
        <v>2173</v>
      </c>
      <c r="D335" s="152" t="s">
        <v>2174</v>
      </c>
    </row>
    <row r="336" spans="1:4" ht="63.75" x14ac:dyDescent="0.25">
      <c r="A336" s="149">
        <v>334</v>
      </c>
      <c r="B336" s="150" t="s">
        <v>2158</v>
      </c>
      <c r="C336" s="155" t="s">
        <v>2175</v>
      </c>
      <c r="D336" s="156" t="s">
        <v>2176</v>
      </c>
    </row>
    <row r="337" spans="1:4" ht="25.5" x14ac:dyDescent="0.25">
      <c r="A337" s="133">
        <v>335</v>
      </c>
      <c r="B337" s="136" t="s">
        <v>2177</v>
      </c>
      <c r="C337" s="131" t="s">
        <v>2178</v>
      </c>
      <c r="D337" s="135" t="s">
        <v>2179</v>
      </c>
    </row>
    <row r="338" spans="1:4" ht="25.5" x14ac:dyDescent="0.25">
      <c r="A338" s="133">
        <v>336</v>
      </c>
      <c r="B338" s="136" t="s">
        <v>2177</v>
      </c>
      <c r="C338" s="134" t="s">
        <v>2180</v>
      </c>
      <c r="D338" s="135" t="s">
        <v>2181</v>
      </c>
    </row>
    <row r="339" spans="1:4" ht="25.5" x14ac:dyDescent="0.25">
      <c r="A339" s="133">
        <v>337</v>
      </c>
      <c r="B339" s="136" t="s">
        <v>2177</v>
      </c>
      <c r="C339" s="131" t="s">
        <v>2182</v>
      </c>
      <c r="D339" s="135" t="s">
        <v>2183</v>
      </c>
    </row>
    <row r="340" spans="1:4" ht="38.25" x14ac:dyDescent="0.25">
      <c r="A340" s="133">
        <v>338</v>
      </c>
      <c r="B340" s="136" t="s">
        <v>2177</v>
      </c>
      <c r="C340" s="134" t="s">
        <v>2184</v>
      </c>
      <c r="D340" s="134" t="s">
        <v>2185</v>
      </c>
    </row>
    <row r="341" spans="1:4" ht="25.5" x14ac:dyDescent="0.25">
      <c r="A341" s="133">
        <v>339</v>
      </c>
      <c r="B341" s="136" t="s">
        <v>2177</v>
      </c>
      <c r="C341" s="134" t="s">
        <v>2186</v>
      </c>
      <c r="D341" s="135" t="s">
        <v>2187</v>
      </c>
    </row>
    <row r="342" spans="1:4" ht="25.5" x14ac:dyDescent="0.25">
      <c r="A342" s="133">
        <v>340</v>
      </c>
      <c r="B342" s="136" t="s">
        <v>2177</v>
      </c>
      <c r="C342" s="134" t="s">
        <v>2188</v>
      </c>
      <c r="D342" s="131" t="s">
        <v>2189</v>
      </c>
    </row>
    <row r="343" spans="1:4" ht="38.25" x14ac:dyDescent="0.25">
      <c r="A343" s="133">
        <v>341</v>
      </c>
      <c r="B343" s="136" t="s">
        <v>2177</v>
      </c>
      <c r="C343" s="134" t="s">
        <v>2190</v>
      </c>
      <c r="D343" s="131" t="s">
        <v>2191</v>
      </c>
    </row>
    <row r="344" spans="1:4" ht="25.5" x14ac:dyDescent="0.25">
      <c r="A344" s="133">
        <v>342</v>
      </c>
      <c r="B344" s="136" t="s">
        <v>2177</v>
      </c>
      <c r="C344" s="131" t="s">
        <v>2192</v>
      </c>
      <c r="D344" s="135" t="s">
        <v>2193</v>
      </c>
    </row>
    <row r="345" spans="1:4" x14ac:dyDescent="0.25">
      <c r="A345" s="129">
        <v>343</v>
      </c>
      <c r="B345" s="130" t="s">
        <v>2177</v>
      </c>
      <c r="C345" s="134" t="s">
        <v>2194</v>
      </c>
      <c r="D345" s="134" t="s">
        <v>2195</v>
      </c>
    </row>
    <row r="346" spans="1:4" ht="38.25" x14ac:dyDescent="0.25">
      <c r="A346" s="133">
        <v>344</v>
      </c>
      <c r="B346" s="136" t="s">
        <v>2177</v>
      </c>
      <c r="C346" s="134" t="s">
        <v>2196</v>
      </c>
      <c r="D346" s="135" t="s">
        <v>2197</v>
      </c>
    </row>
    <row r="347" spans="1:4" ht="25.5" x14ac:dyDescent="0.25">
      <c r="A347" s="133">
        <v>345</v>
      </c>
      <c r="B347" s="136" t="s">
        <v>2177</v>
      </c>
      <c r="C347" s="134" t="s">
        <v>2198</v>
      </c>
      <c r="D347" s="135" t="s">
        <v>2199</v>
      </c>
    </row>
    <row r="348" spans="1:4" ht="38.25" x14ac:dyDescent="0.25">
      <c r="A348" s="133">
        <v>346</v>
      </c>
      <c r="B348" s="136" t="s">
        <v>2177</v>
      </c>
      <c r="C348" s="134" t="s">
        <v>2200</v>
      </c>
      <c r="D348" s="135" t="s">
        <v>2201</v>
      </c>
    </row>
    <row r="349" spans="1:4" ht="25.5" x14ac:dyDescent="0.25">
      <c r="A349" s="129">
        <v>347</v>
      </c>
      <c r="B349" s="130" t="s">
        <v>2177</v>
      </c>
      <c r="C349" s="134" t="s">
        <v>2202</v>
      </c>
      <c r="D349" s="134" t="s">
        <v>2203</v>
      </c>
    </row>
    <row r="350" spans="1:4" ht="25.5" x14ac:dyDescent="0.25">
      <c r="A350" s="109">
        <v>348</v>
      </c>
      <c r="B350" s="157" t="s">
        <v>2204</v>
      </c>
      <c r="C350" s="111" t="s">
        <v>2205</v>
      </c>
      <c r="D350" s="116" t="s">
        <v>2206</v>
      </c>
    </row>
    <row r="351" spans="1:4" ht="51" x14ac:dyDescent="0.25">
      <c r="A351" s="113">
        <v>349</v>
      </c>
      <c r="B351" s="158" t="s">
        <v>2204</v>
      </c>
      <c r="C351" s="112" t="s">
        <v>2207</v>
      </c>
      <c r="D351" s="116" t="s">
        <v>2208</v>
      </c>
    </row>
    <row r="352" spans="1:4" ht="25.5" x14ac:dyDescent="0.25">
      <c r="A352" s="109">
        <v>350</v>
      </c>
      <c r="B352" s="157" t="s">
        <v>2204</v>
      </c>
      <c r="C352" s="111" t="s">
        <v>2209</v>
      </c>
      <c r="D352" s="116" t="s">
        <v>2210</v>
      </c>
    </row>
    <row r="353" spans="1:4" ht="25.5" x14ac:dyDescent="0.25">
      <c r="A353" s="109">
        <v>351</v>
      </c>
      <c r="B353" s="157" t="s">
        <v>2204</v>
      </c>
      <c r="C353" s="112" t="s">
        <v>2211</v>
      </c>
      <c r="D353" s="116" t="s">
        <v>2212</v>
      </c>
    </row>
    <row r="354" spans="1:4" ht="25.5" x14ac:dyDescent="0.25">
      <c r="A354" s="109">
        <v>352</v>
      </c>
      <c r="B354" s="157" t="s">
        <v>2204</v>
      </c>
      <c r="C354" s="112" t="s">
        <v>2213</v>
      </c>
      <c r="D354" s="116" t="s">
        <v>2214</v>
      </c>
    </row>
    <row r="355" spans="1:4" ht="51" x14ac:dyDescent="0.25">
      <c r="A355" s="109">
        <v>353</v>
      </c>
      <c r="B355" s="157" t="s">
        <v>2204</v>
      </c>
      <c r="C355" s="111" t="s">
        <v>2215</v>
      </c>
      <c r="D355" s="116" t="s">
        <v>2216</v>
      </c>
    </row>
    <row r="356" spans="1:4" ht="38.25" x14ac:dyDescent="0.25">
      <c r="A356" s="109">
        <v>354</v>
      </c>
      <c r="B356" s="157" t="s">
        <v>2204</v>
      </c>
      <c r="C356" s="111" t="s">
        <v>2217</v>
      </c>
      <c r="D356" s="116" t="s">
        <v>2218</v>
      </c>
    </row>
    <row r="357" spans="1:4" ht="25.5" x14ac:dyDescent="0.25">
      <c r="A357" s="109">
        <v>355</v>
      </c>
      <c r="B357" s="157" t="s">
        <v>2204</v>
      </c>
      <c r="C357" s="111" t="s">
        <v>2219</v>
      </c>
      <c r="D357" s="116" t="s">
        <v>2220</v>
      </c>
    </row>
    <row r="358" spans="1:4" ht="25.5" x14ac:dyDescent="0.25">
      <c r="A358" s="109">
        <v>356</v>
      </c>
      <c r="B358" s="157" t="s">
        <v>2204</v>
      </c>
      <c r="C358" s="112" t="s">
        <v>2221</v>
      </c>
      <c r="D358" s="116" t="s">
        <v>2222</v>
      </c>
    </row>
    <row r="359" spans="1:4" ht="25.5" x14ac:dyDescent="0.25">
      <c r="A359" s="109">
        <v>357</v>
      </c>
      <c r="B359" s="157" t="s">
        <v>2204</v>
      </c>
      <c r="C359" s="111" t="s">
        <v>2223</v>
      </c>
      <c r="D359" s="116" t="s">
        <v>2224</v>
      </c>
    </row>
    <row r="360" spans="1:4" ht="25.5" x14ac:dyDescent="0.25">
      <c r="A360" s="109">
        <v>358</v>
      </c>
      <c r="B360" s="157" t="s">
        <v>2204</v>
      </c>
      <c r="C360" s="111" t="s">
        <v>2225</v>
      </c>
      <c r="D360" s="116" t="s">
        <v>2226</v>
      </c>
    </row>
    <row r="361" spans="1:4" ht="63.75" x14ac:dyDescent="0.25">
      <c r="A361" s="113">
        <v>359</v>
      </c>
      <c r="B361" s="158" t="s">
        <v>2204</v>
      </c>
      <c r="C361" s="111" t="s">
        <v>2227</v>
      </c>
      <c r="D361" s="116" t="s">
        <v>2228</v>
      </c>
    </row>
    <row r="362" spans="1:4" ht="38.25" x14ac:dyDescent="0.25">
      <c r="A362" s="109">
        <v>360</v>
      </c>
      <c r="B362" s="157" t="s">
        <v>2204</v>
      </c>
      <c r="C362" s="111" t="s">
        <v>2229</v>
      </c>
      <c r="D362" s="116" t="s">
        <v>2230</v>
      </c>
    </row>
    <row r="363" spans="1:4" ht="25.5" x14ac:dyDescent="0.25">
      <c r="A363" s="109">
        <v>361</v>
      </c>
      <c r="B363" s="157" t="s">
        <v>2204</v>
      </c>
      <c r="C363" s="112" t="s">
        <v>2231</v>
      </c>
      <c r="D363" s="116" t="s">
        <v>2232</v>
      </c>
    </row>
    <row r="364" spans="1:4" ht="25.5" x14ac:dyDescent="0.25">
      <c r="A364" s="109">
        <v>362</v>
      </c>
      <c r="B364" s="157" t="s">
        <v>2204</v>
      </c>
      <c r="C364" s="112" t="s">
        <v>2233</v>
      </c>
      <c r="D364" s="116" t="s">
        <v>2234</v>
      </c>
    </row>
    <row r="365" spans="1:4" ht="25.5" x14ac:dyDescent="0.25">
      <c r="A365" s="109">
        <v>363</v>
      </c>
      <c r="B365" s="157" t="s">
        <v>2204</v>
      </c>
      <c r="C365" s="112" t="s">
        <v>2235</v>
      </c>
      <c r="D365" s="116" t="s">
        <v>2236</v>
      </c>
    </row>
    <row r="366" spans="1:4" ht="25.5" x14ac:dyDescent="0.25">
      <c r="A366" s="109">
        <v>364</v>
      </c>
      <c r="B366" s="157" t="s">
        <v>2204</v>
      </c>
      <c r="C366" s="111" t="s">
        <v>2237</v>
      </c>
      <c r="D366" s="112" t="s">
        <v>2238</v>
      </c>
    </row>
    <row r="367" spans="1:4" ht="25.5" x14ac:dyDescent="0.25">
      <c r="A367" s="109">
        <v>365</v>
      </c>
      <c r="B367" s="157" t="s">
        <v>2204</v>
      </c>
      <c r="C367" s="112" t="s">
        <v>2239</v>
      </c>
      <c r="D367" s="116" t="s">
        <v>2240</v>
      </c>
    </row>
    <row r="368" spans="1:4" ht="25.5" x14ac:dyDescent="0.25">
      <c r="A368" s="109">
        <v>366</v>
      </c>
      <c r="B368" s="157" t="s">
        <v>2204</v>
      </c>
      <c r="C368" s="112" t="s">
        <v>2241</v>
      </c>
      <c r="D368" s="116" t="s">
        <v>2242</v>
      </c>
    </row>
    <row r="369" spans="1:2" x14ac:dyDescent="0.25">
      <c r="A369" s="181" t="s">
        <v>2243</v>
      </c>
      <c r="B369" s="182" t="s">
        <v>2243</v>
      </c>
    </row>
  </sheetData>
  <mergeCells count="2">
    <mergeCell ref="A1:D1"/>
    <mergeCell ref="F1:I1"/>
  </mergeCells>
  <hyperlinks>
    <hyperlink ref="C110" r:id="rId1" location="paragraf-75.odsek-6" display="https://www.slov-lex.sk/pravne-predpisy/SK/ZZ/2008/448/20190101#paragraf-75.odsek-6"/>
    <hyperlink ref="A1:D1" r:id="rId2" display="Originálne kompetencie (zdroj ZMOS)"/>
    <hyperlink ref="F1:I1" r:id="rId3" display="Preesený výkon štátnej správy kompetencie (zdroj ZMO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143</vt:i4>
      </vt:variant>
    </vt:vector>
  </HeadingPairs>
  <TitlesOfParts>
    <vt:vector size="148" baseType="lpstr">
      <vt:lpstr>Návod na vyplnenie</vt:lpstr>
      <vt:lpstr>Hárok na vyplnenie</vt:lpstr>
      <vt:lpstr>municipality_správne obvody</vt:lpstr>
      <vt:lpstr>správne obvody stĺpce</vt:lpstr>
      <vt:lpstr>číselník kompetencií</vt:lpstr>
      <vt:lpstr>'číselník kompetencií'!_bookmark0</vt:lpstr>
      <vt:lpstr>'číselník kompetencií'!_bookmark1</vt:lpstr>
      <vt:lpstr>'číselník kompetencií'!_bookmark10</vt:lpstr>
      <vt:lpstr>'číselník kompetencií'!_bookmark100</vt:lpstr>
      <vt:lpstr>'číselník kompetencií'!_bookmark101</vt:lpstr>
      <vt:lpstr>'číselník kompetencií'!_bookmark102</vt:lpstr>
      <vt:lpstr>'číselník kompetencií'!_bookmark103</vt:lpstr>
      <vt:lpstr>'číselník kompetencií'!_bookmark11</vt:lpstr>
      <vt:lpstr>'číselník kompetencií'!_bookmark12</vt:lpstr>
      <vt:lpstr>'číselník kompetencií'!_bookmark13</vt:lpstr>
      <vt:lpstr>'číselník kompetencií'!_bookmark14</vt:lpstr>
      <vt:lpstr>'číselník kompetencií'!_bookmark15</vt:lpstr>
      <vt:lpstr>'číselník kompetencií'!_bookmark16</vt:lpstr>
      <vt:lpstr>'číselník kompetencií'!_bookmark17</vt:lpstr>
      <vt:lpstr>'číselník kompetencií'!_bookmark18</vt:lpstr>
      <vt:lpstr>'číselník kompetencií'!_bookmark19</vt:lpstr>
      <vt:lpstr>'číselník kompetencií'!_bookmark2</vt:lpstr>
      <vt:lpstr>'číselník kompetencií'!_bookmark20</vt:lpstr>
      <vt:lpstr>'číselník kompetencií'!_bookmark21</vt:lpstr>
      <vt:lpstr>'číselník kompetencií'!_bookmark22</vt:lpstr>
      <vt:lpstr>'číselník kompetencií'!_bookmark23</vt:lpstr>
      <vt:lpstr>'číselník kompetencií'!_bookmark24</vt:lpstr>
      <vt:lpstr>'číselník kompetencií'!_bookmark25</vt:lpstr>
      <vt:lpstr>'číselník kompetencií'!_bookmark26</vt:lpstr>
      <vt:lpstr>'číselník kompetencií'!_bookmark27</vt:lpstr>
      <vt:lpstr>'číselník kompetencií'!_bookmark28</vt:lpstr>
      <vt:lpstr>'číselník kompetencií'!_bookmark29</vt:lpstr>
      <vt:lpstr>'číselník kompetencií'!_bookmark3</vt:lpstr>
      <vt:lpstr>'číselník kompetencií'!_bookmark30</vt:lpstr>
      <vt:lpstr>'číselník kompetencií'!_bookmark31</vt:lpstr>
      <vt:lpstr>'číselník kompetencií'!_bookmark32</vt:lpstr>
      <vt:lpstr>'číselník kompetencií'!_bookmark33</vt:lpstr>
      <vt:lpstr>'číselník kompetencií'!_bookmark34</vt:lpstr>
      <vt:lpstr>'číselník kompetencií'!_bookmark35</vt:lpstr>
      <vt:lpstr>'číselník kompetencií'!_bookmark36</vt:lpstr>
      <vt:lpstr>'číselník kompetencií'!_bookmark37</vt:lpstr>
      <vt:lpstr>'číselník kompetencií'!_bookmark38</vt:lpstr>
      <vt:lpstr>'číselník kompetencií'!_bookmark39</vt:lpstr>
      <vt:lpstr>'číselník kompetencií'!_bookmark4</vt:lpstr>
      <vt:lpstr>'číselník kompetencií'!_bookmark40</vt:lpstr>
      <vt:lpstr>'číselník kompetencií'!_bookmark41</vt:lpstr>
      <vt:lpstr>'číselník kompetencií'!_bookmark42</vt:lpstr>
      <vt:lpstr>'číselník kompetencií'!_bookmark43</vt:lpstr>
      <vt:lpstr>'číselník kompetencií'!_bookmark44</vt:lpstr>
      <vt:lpstr>'číselník kompetencií'!_bookmark45</vt:lpstr>
      <vt:lpstr>'číselník kompetencií'!_bookmark46</vt:lpstr>
      <vt:lpstr>'číselník kompetencií'!_bookmark47</vt:lpstr>
      <vt:lpstr>'číselník kompetencií'!_bookmark48</vt:lpstr>
      <vt:lpstr>'číselník kompetencií'!_bookmark49</vt:lpstr>
      <vt:lpstr>'číselník kompetencií'!_bookmark5</vt:lpstr>
      <vt:lpstr>'číselník kompetencií'!_bookmark50</vt:lpstr>
      <vt:lpstr>'číselník kompetencií'!_bookmark51</vt:lpstr>
      <vt:lpstr>'číselník kompetencií'!_bookmark52</vt:lpstr>
      <vt:lpstr>'číselník kompetencií'!_bookmark53</vt:lpstr>
      <vt:lpstr>'číselník kompetencií'!_bookmark54</vt:lpstr>
      <vt:lpstr>'číselník kompetencií'!_bookmark55</vt:lpstr>
      <vt:lpstr>'číselník kompetencií'!_bookmark56</vt:lpstr>
      <vt:lpstr>'číselník kompetencií'!_bookmark57</vt:lpstr>
      <vt:lpstr>'číselník kompetencií'!_bookmark58</vt:lpstr>
      <vt:lpstr>'číselník kompetencií'!_bookmark59</vt:lpstr>
      <vt:lpstr>'číselník kompetencií'!_bookmark6</vt:lpstr>
      <vt:lpstr>'číselník kompetencií'!_bookmark60</vt:lpstr>
      <vt:lpstr>'číselník kompetencií'!_bookmark61</vt:lpstr>
      <vt:lpstr>'číselník kompetencií'!_bookmark62</vt:lpstr>
      <vt:lpstr>'číselník kompetencií'!_bookmark63</vt:lpstr>
      <vt:lpstr>'číselník kompetencií'!_bookmark64</vt:lpstr>
      <vt:lpstr>'číselník kompetencií'!_bookmark65</vt:lpstr>
      <vt:lpstr>'číselník kompetencií'!_bookmark66</vt:lpstr>
      <vt:lpstr>'číselník kompetencií'!_bookmark67</vt:lpstr>
      <vt:lpstr>'číselník kompetencií'!_bookmark68</vt:lpstr>
      <vt:lpstr>'číselník kompetencií'!_bookmark69</vt:lpstr>
      <vt:lpstr>'číselník kompetencií'!_bookmark7</vt:lpstr>
      <vt:lpstr>'číselník kompetencií'!_bookmark70</vt:lpstr>
      <vt:lpstr>'číselník kompetencií'!_bookmark71</vt:lpstr>
      <vt:lpstr>'číselník kompetencií'!_bookmark72</vt:lpstr>
      <vt:lpstr>'číselník kompetencií'!_bookmark73</vt:lpstr>
      <vt:lpstr>'číselník kompetencií'!_bookmark74</vt:lpstr>
      <vt:lpstr>'číselník kompetencií'!_bookmark75</vt:lpstr>
      <vt:lpstr>'číselník kompetencií'!_bookmark76</vt:lpstr>
      <vt:lpstr>'číselník kompetencií'!_bookmark77</vt:lpstr>
      <vt:lpstr>'číselník kompetencií'!_bookmark78</vt:lpstr>
      <vt:lpstr>'číselník kompetencií'!_bookmark79</vt:lpstr>
      <vt:lpstr>'číselník kompetencií'!_bookmark8</vt:lpstr>
      <vt:lpstr>'číselník kompetencií'!_bookmark80</vt:lpstr>
      <vt:lpstr>'číselník kompetencií'!_bookmark81</vt:lpstr>
      <vt:lpstr>'číselník kompetencií'!_bookmark82</vt:lpstr>
      <vt:lpstr>'číselník kompetencií'!_bookmark83</vt:lpstr>
      <vt:lpstr>'číselník kompetencií'!_bookmark84</vt:lpstr>
      <vt:lpstr>'číselník kompetencií'!_bookmark85</vt:lpstr>
      <vt:lpstr>'číselník kompetencií'!_bookmark86</vt:lpstr>
      <vt:lpstr>'číselník kompetencií'!_bookmark87</vt:lpstr>
      <vt:lpstr>'číselník kompetencií'!_bookmark88</vt:lpstr>
      <vt:lpstr>'číselník kompetencií'!_bookmark89</vt:lpstr>
      <vt:lpstr>'číselník kompetencií'!_bookmark9</vt:lpstr>
      <vt:lpstr>'číselník kompetencií'!_bookmark90</vt:lpstr>
      <vt:lpstr>'číselník kompetencií'!_bookmark91</vt:lpstr>
      <vt:lpstr>'číselník kompetencií'!_bookmark92</vt:lpstr>
      <vt:lpstr>'číselník kompetencií'!_bookmark93</vt:lpstr>
      <vt:lpstr>'číselník kompetencií'!_bookmark94</vt:lpstr>
      <vt:lpstr>'číselník kompetencií'!_bookmark95</vt:lpstr>
      <vt:lpstr>'číselník kompetencií'!_bookmark96</vt:lpstr>
      <vt:lpstr>'číselník kompetencií'!_bookmark97</vt:lpstr>
      <vt:lpstr>'číselník kompetencií'!_bookmark98</vt:lpstr>
      <vt:lpstr>'číselník kompetencií'!_bookmark99</vt:lpstr>
      <vt:lpstr>Bardejov</vt:lpstr>
      <vt:lpstr>Čierna_nad_Tisou</vt:lpstr>
      <vt:lpstr>Dobšiná</vt:lpstr>
      <vt:lpstr>Fiľakovo</vt:lpstr>
      <vt:lpstr>Gelnica</vt:lpstr>
      <vt:lpstr>Giraltovce</vt:lpstr>
      <vt:lpstr>Hanušovce_nad_Topľou</vt:lpstr>
      <vt:lpstr>Hnúšťa</vt:lpstr>
      <vt:lpstr>Jelšava</vt:lpstr>
      <vt:lpstr>Kežmarok</vt:lpstr>
      <vt:lpstr>Kráľovský_Chlmec</vt:lpstr>
      <vt:lpstr>Levoča</vt:lpstr>
      <vt:lpstr>Lučenec</vt:lpstr>
      <vt:lpstr>Medzev</vt:lpstr>
      <vt:lpstr>Medzilaborce</vt:lpstr>
      <vt:lpstr>Michalovce</vt:lpstr>
      <vt:lpstr>Moldava_nad_Bodvou</vt:lpstr>
      <vt:lpstr>'Hárok na vyplnenie'!Oblasť_tlače</vt:lpstr>
      <vt:lpstr>Plaveč</vt:lpstr>
      <vt:lpstr>Plešivec</vt:lpstr>
      <vt:lpstr>Poltár</vt:lpstr>
      <vt:lpstr>Revúca</vt:lpstr>
      <vt:lpstr>Rimavská_Sobota</vt:lpstr>
      <vt:lpstr>Rožňava</vt:lpstr>
      <vt:lpstr>Sabinov</vt:lpstr>
      <vt:lpstr>Sečovce</vt:lpstr>
      <vt:lpstr>Snina</vt:lpstr>
      <vt:lpstr>Sobrance</vt:lpstr>
      <vt:lpstr>Spišská_Stará_Ves</vt:lpstr>
      <vt:lpstr>Spišské_Podhradie</vt:lpstr>
      <vt:lpstr>Stará_Ľubovňa</vt:lpstr>
      <vt:lpstr>Streda_nad_Bodrogom</vt:lpstr>
      <vt:lpstr>Stropkov</vt:lpstr>
      <vt:lpstr>Svidník</vt:lpstr>
      <vt:lpstr>Tornaľa</vt:lpstr>
      <vt:lpstr>Trebišov</vt:lpstr>
      <vt:lpstr>Veľké_Kapušany</vt:lpstr>
      <vt:lpstr>Veľký_Krtíš</vt:lpstr>
      <vt:lpstr>Vranov_nad_Topľou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Tomečko</dc:creator>
  <cp:keywords/>
  <dc:description/>
  <cp:lastModifiedBy>MV SR (JPobeha)</cp:lastModifiedBy>
  <cp:revision/>
  <cp:lastPrinted>2023-06-05T09:56:01Z</cp:lastPrinted>
  <dcterms:created xsi:type="dcterms:W3CDTF">2022-11-16T13:41:58Z</dcterms:created>
  <dcterms:modified xsi:type="dcterms:W3CDTF">2023-06-19T10:02:05Z</dcterms:modified>
  <cp:category/>
  <cp:contentStatus/>
</cp:coreProperties>
</file>